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0" yWindow="630" windowWidth="18990" windowHeight="10380" tabRatio="851"/>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4" hidden="1">'2b Volumes by Product Name New'!$A$6:$G$57</definedName>
    <definedName name="_xlnm._FilterDatabase" localSheetId="5" hidden="1">'2c Context by product '!$A$6:$F$56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45621"/>
</workbook>
</file>

<file path=xl/calcChain.xml><?xml version="1.0" encoding="utf-8"?>
<calcChain xmlns="http://schemas.openxmlformats.org/spreadsheetml/2006/main">
  <c r="U24" i="10" l="1"/>
  <c r="U15" i="10"/>
  <c r="AA43" i="6"/>
  <c r="AB43" i="6"/>
  <c r="AA44" i="6"/>
  <c r="AB44" i="6"/>
  <c r="AA45" i="6"/>
  <c r="AB45" i="6"/>
  <c r="AA46" i="6"/>
  <c r="AB46" i="6"/>
  <c r="AA47" i="6"/>
  <c r="AB47" i="6"/>
  <c r="AA48" i="6"/>
  <c r="AB48" i="6"/>
  <c r="Z44" i="6"/>
  <c r="Z45" i="6"/>
  <c r="Z46" i="6"/>
  <c r="Z47" i="6"/>
  <c r="Z48" i="6"/>
  <c r="Z43" i="6"/>
  <c r="AA40" i="6"/>
  <c r="AB40" i="6"/>
  <c r="Z40" i="6"/>
  <c r="AB31" i="6"/>
  <c r="AA31" i="6"/>
  <c r="AB30" i="6"/>
  <c r="AA30" i="6"/>
  <c r="AB29" i="6"/>
  <c r="AA29" i="6"/>
  <c r="AB28" i="6"/>
  <c r="AA28" i="6"/>
  <c r="AB27" i="6"/>
  <c r="AA27" i="6"/>
  <c r="AB26" i="6"/>
  <c r="AA26" i="6"/>
  <c r="AB25" i="6"/>
  <c r="AA25" i="6"/>
  <c r="AB24" i="6"/>
  <c r="AA24" i="6"/>
  <c r="AB23" i="6"/>
  <c r="AA23" i="6"/>
  <c r="AB22" i="6"/>
  <c r="AA22" i="6"/>
  <c r="Z23" i="6"/>
  <c r="Z24" i="6"/>
  <c r="Z25" i="6"/>
  <c r="Z26" i="6"/>
  <c r="Z27" i="6"/>
  <c r="Z28" i="6"/>
  <c r="Z29" i="6"/>
  <c r="Z30" i="6"/>
  <c r="Z31" i="6"/>
  <c r="Z22" i="6"/>
  <c r="AA19" i="6"/>
  <c r="AB19" i="6"/>
  <c r="Z19" i="6"/>
  <c r="E42" i="12"/>
  <c r="F42" i="12"/>
  <c r="E43" i="12"/>
  <c r="F43" i="12"/>
  <c r="E44" i="12"/>
  <c r="F44" i="12"/>
  <c r="E45" i="12"/>
  <c r="F45" i="12"/>
  <c r="E46" i="12"/>
  <c r="F46" i="12"/>
  <c r="E47" i="12"/>
  <c r="F47" i="12"/>
  <c r="D43" i="12"/>
  <c r="D44" i="12"/>
  <c r="D45" i="12"/>
  <c r="D46" i="12"/>
  <c r="D47" i="12"/>
  <c r="D42" i="12"/>
  <c r="E39" i="12"/>
  <c r="F39" i="12"/>
  <c r="D39" i="12"/>
  <c r="E21" i="12"/>
  <c r="F21" i="12"/>
  <c r="E22" i="12"/>
  <c r="F22" i="12"/>
  <c r="E23" i="12"/>
  <c r="F23" i="12"/>
  <c r="E24" i="12"/>
  <c r="F24" i="12"/>
  <c r="E25" i="12"/>
  <c r="F25" i="12"/>
  <c r="E26" i="12"/>
  <c r="F26" i="12"/>
  <c r="E27" i="12"/>
  <c r="F27" i="12"/>
  <c r="E28" i="12"/>
  <c r="F28" i="12"/>
  <c r="E29" i="12"/>
  <c r="F29" i="12"/>
  <c r="E30" i="12"/>
  <c r="F30" i="12"/>
  <c r="D22" i="12"/>
  <c r="D23" i="12"/>
  <c r="D24" i="12"/>
  <c r="D25" i="12"/>
  <c r="D26" i="12"/>
  <c r="D27" i="12"/>
  <c r="D28" i="12"/>
  <c r="D29" i="12"/>
  <c r="D30" i="12"/>
  <c r="D21" i="12"/>
  <c r="E18" i="12"/>
  <c r="F18" i="12"/>
  <c r="D18" i="12"/>
  <c r="AA42" i="5"/>
  <c r="AB42" i="5"/>
  <c r="AA43" i="5"/>
  <c r="AB43" i="5"/>
  <c r="AA44" i="5"/>
  <c r="AB44" i="5"/>
  <c r="AA45" i="5"/>
  <c r="AB45" i="5"/>
  <c r="AA46" i="5"/>
  <c r="AB46" i="5"/>
  <c r="AA47" i="5"/>
  <c r="AB47" i="5"/>
  <c r="Z43" i="5"/>
  <c r="Z44" i="5"/>
  <c r="Z45" i="5"/>
  <c r="Z46" i="5"/>
  <c r="Z47" i="5"/>
  <c r="Z42" i="5"/>
  <c r="AA39" i="5"/>
  <c r="AB39" i="5"/>
  <c r="Z39" i="5"/>
  <c r="AA21" i="5"/>
  <c r="AB21" i="5"/>
  <c r="AA22" i="5"/>
  <c r="AB22" i="5"/>
  <c r="AA23" i="5"/>
  <c r="AB23" i="5"/>
  <c r="AA24" i="5"/>
  <c r="AB24" i="5"/>
  <c r="AA25" i="5"/>
  <c r="AB25" i="5"/>
  <c r="AA26" i="5"/>
  <c r="AB26" i="5"/>
  <c r="AA27" i="5"/>
  <c r="AB27" i="5"/>
  <c r="AA28" i="5"/>
  <c r="AB28" i="5"/>
  <c r="AA29" i="5"/>
  <c r="AB29" i="5"/>
  <c r="AA30" i="5"/>
  <c r="AB30" i="5"/>
  <c r="Z30" i="5"/>
  <c r="Z29" i="5"/>
  <c r="Z28" i="5"/>
  <c r="Z27" i="5"/>
  <c r="Z26" i="5"/>
  <c r="Z25" i="5"/>
  <c r="Z24" i="5"/>
  <c r="Z23" i="5"/>
  <c r="Z22" i="5"/>
  <c r="Z21" i="5"/>
  <c r="AB18" i="5"/>
  <c r="AA18" i="5"/>
  <c r="Z18" i="5"/>
  <c r="AB38" i="3"/>
  <c r="E57" i="11"/>
  <c r="F57" i="11"/>
  <c r="D57" i="11"/>
  <c r="R34" i="9"/>
  <c r="AA76" i="3"/>
  <c r="AB76" i="3"/>
  <c r="Z76" i="3"/>
  <c r="AB67" i="3"/>
  <c r="AB53" i="3"/>
  <c r="AB29" i="3" l="1"/>
  <c r="AB16" i="3"/>
  <c r="X16" i="3"/>
  <c r="N13" i="7" l="1"/>
  <c r="N12" i="7"/>
  <c r="N11" i="7"/>
  <c r="N10" i="7"/>
  <c r="N9" i="7"/>
  <c r="N8" i="7"/>
  <c r="M9" i="7"/>
  <c r="M10" i="7"/>
  <c r="M11" i="7"/>
  <c r="M12" i="7"/>
  <c r="M13" i="7"/>
  <c r="M8" i="7"/>
  <c r="L13" i="7"/>
  <c r="L12" i="7"/>
  <c r="L11" i="7"/>
  <c r="L10" i="7"/>
  <c r="L9" i="7"/>
  <c r="L8" i="7"/>
  <c r="K13" i="7"/>
  <c r="J13" i="7"/>
  <c r="J12" i="7"/>
  <c r="J11" i="7"/>
  <c r="J10" i="7"/>
  <c r="J9" i="7"/>
  <c r="J8" i="7"/>
  <c r="I13" i="7"/>
  <c r="H13" i="7"/>
  <c r="H12" i="7"/>
  <c r="H11" i="7"/>
  <c r="H10" i="7"/>
  <c r="H9" i="7"/>
  <c r="H8" i="7"/>
  <c r="G13" i="7"/>
  <c r="F9" i="7"/>
  <c r="F10" i="7"/>
  <c r="F11" i="7"/>
  <c r="F12" i="7"/>
  <c r="F13" i="7"/>
  <c r="F8" i="7"/>
  <c r="E13" i="7"/>
  <c r="D13" i="7"/>
  <c r="D9" i="7"/>
  <c r="D10" i="7"/>
  <c r="D11" i="7"/>
  <c r="D12" i="7"/>
  <c r="D8" i="7"/>
  <c r="C13" i="7"/>
  <c r="T24" i="10" l="1"/>
  <c r="S24" i="10"/>
  <c r="T15" i="10"/>
  <c r="S15" i="10"/>
  <c r="AA53" i="3" l="1"/>
  <c r="Z53" i="3"/>
  <c r="AA67" i="3"/>
  <c r="AA38" i="3"/>
  <c r="AA29" i="3"/>
  <c r="AA16" i="3"/>
  <c r="X76" i="3" l="1"/>
  <c r="W76" i="3"/>
  <c r="Z67" i="3"/>
  <c r="X67" i="3"/>
  <c r="W67" i="3"/>
  <c r="Z38" i="3"/>
  <c r="X38" i="3"/>
  <c r="W38" i="3"/>
  <c r="Z29" i="3"/>
  <c r="X29" i="3"/>
  <c r="W29" i="3"/>
  <c r="Z16" i="3"/>
  <c r="W16" i="3"/>
  <c r="K40" i="6" l="1"/>
  <c r="K19" i="6"/>
  <c r="J19" i="6"/>
  <c r="I19" i="6"/>
  <c r="H19" i="6"/>
  <c r="G19" i="6"/>
  <c r="F19" i="6"/>
  <c r="E19" i="6"/>
  <c r="D19" i="6"/>
</calcChain>
</file>

<file path=xl/sharedStrings.xml><?xml version="1.0" encoding="utf-8"?>
<sst xmlns="http://schemas.openxmlformats.org/spreadsheetml/2006/main" count="928" uniqueCount="338">
  <si>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</si>
  <si>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</si>
  <si>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</si>
  <si>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</si>
  <si>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</si>
  <si>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</si>
  <si>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</si>
  <si>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</si>
  <si>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</si>
  <si>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</si>
  <si>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</si>
  <si>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</si>
  <si>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</si>
  <si>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</si>
  <si>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</si>
  <si>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</si>
  <si>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</si>
  <si>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</si>
  <si>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</si>
  <si>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</si>
  <si>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</si>
  <si>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</si>
  <si>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</si>
  <si>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</si>
  <si>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</si>
  <si>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</si>
  <si>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</si>
  <si>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</si>
  <si>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</si>
  <si>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</si>
  <si>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</si>
  <si>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</si>
  <si>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</si>
  <si>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</si>
  <si>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</si>
  <si>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</si>
  <si>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</si>
  <si>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</si>
  <si>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</si>
  <si>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</si>
  <si>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</si>
  <si>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</si>
  <si>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</si>
  <si>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</si>
  <si>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</si>
  <si>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</si>
  <si>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</si>
  <si>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</si>
  <si>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</si>
  <si>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</si>
  <si>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</si>
  <si>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</si>
  <si>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</si>
  <si>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</si>
  <si>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</si>
  <si>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</si>
  <si>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</si>
  <si>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</si>
  <si>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</si>
  <si>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</si>
  <si>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</si>
  <si>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</si>
  <si>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</si>
  <si>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</si>
  <si>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</si>
  <si>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</si>
  <si>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</si>
  <si>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</si>
  <si>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</si>
  <si>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</si>
  <si>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</si>
  <si>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</si>
  <si>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</si>
  <si>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</si>
  <si>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</si>
  <si>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</si>
  <si>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</si>
  <si>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</si>
  <si>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</si>
  <si>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</si>
  <si>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</si>
  <si>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</si>
  <si>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</si>
  <si>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</si>
  <si>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</si>
  <si>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</si>
  <si>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</si>
  <si>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</si>
  <si>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</si>
  <si>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</si>
  <si>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</si>
  <si>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</si>
  <si>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</si>
  <si>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</si>
  <si>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</si>
  <si>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</si>
  <si>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</si>
  <si>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</si>
  <si>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</si>
  <si>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</si>
  <si>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</si>
  <si>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</si>
  <si>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</si>
  <si>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</si>
  <si>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</si>
  <si>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</si>
  <si>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</si>
  <si>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</si>
  <si>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</si>
  <si>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</si>
  <si>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</si>
  <si>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</si>
  <si>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</si>
  <si>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</si>
  <si>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</si>
  <si>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</si>
  <si>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</si>
  <si>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</si>
  <si>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</si>
  <si>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</si>
  <si>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</si>
  <si>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</si>
  <si>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</si>
  <si>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</si>
  <si>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</si>
  <si>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</si>
  <si>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</si>
  <si>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</si>
  <si>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</si>
  <si>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</si>
  <si>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</si>
  <si>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</si>
  <si>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</si>
  <si>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</si>
  <si>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</si>
  <si>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</si>
  <si>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</si>
  <si>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</si>
  <si>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</si>
  <si>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</si>
  <si>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</si>
  <si>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</si>
  <si>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</si>
  <si>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</si>
  <si>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</si>
  <si>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</si>
  <si>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</si>
  <si>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</si>
  <si>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</si>
  <si>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</si>
  <si>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</si>
  <si>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</si>
  <si>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</si>
  <si>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</si>
  <si>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</si>
  <si>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</si>
  <si>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</si>
  <si>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</si>
  <si>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</si>
  <si>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</si>
  <si>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</si>
  <si>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</si>
  <si>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Number and percentage of complaints closed within eight weeks as a proportion of total closed complaints for each firm and product type</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</si>
  <si>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</si>
  <si>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</si>
  <si>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</si>
  <si>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</si>
  <si>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</si>
  <si>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</si>
  <si>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</si>
  <si>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</si>
  <si>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</si>
  <si>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</si>
  <si>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</si>
  <si>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</si>
  <si>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</si>
  <si>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</si>
  <si>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</si>
  <si>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</si>
  <si>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</si>
  <si>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</si>
  <si>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</si>
  <si>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</si>
  <si>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</si>
  <si>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</si>
  <si>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</si>
  <si>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</si>
  <si>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</si>
  <si>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</si>
  <si>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</si>
  <si>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</si>
  <si>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</si>
  <si>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</si>
  <si>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</si>
  <si>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</si>
  <si>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</si>
  <si>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</si>
  <si>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</si>
  <si>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</si>
  <si>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</si>
  <si>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</si>
  <si>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</si>
  <si>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</si>
  <si>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</si>
  <si>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</si>
  <si>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</si>
  <si>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</si>
  <si>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</si>
  <si>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</si>
  <si>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</si>
  <si>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</si>
  <si>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</si>
  <si>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</si>
  <si>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</si>
  <si>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</si>
  <si>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</si>
  <si>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</si>
  <si>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</si>
  <si>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</si>
  <si>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t>Complaints (3) - Speed of resolution - closed in eight weeks</t>
  </si>
  <si>
    <r>
      <t xml:space="preserve">Decumulation &amp; pensions </t>
    </r>
    <r>
      <rPr>
        <b/>
        <sz val="8"/>
        <rFont val="Tahoma"/>
        <family val="2"/>
      </rPr>
      <t>(a)</t>
    </r>
  </si>
  <si>
    <t>2016-H2</t>
  </si>
  <si>
    <t>Number and percentage of complaints closed within three days  as a proportion of total closed complaints for each firm and product type</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</si>
  <si>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</si>
  <si>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</si>
  <si>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</si>
  <si>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</si>
  <si>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</si>
  <si>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</si>
  <si>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</si>
  <si>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</si>
  <si>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</si>
  <si>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</si>
  <si>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</si>
  <si>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</si>
  <si>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</si>
  <si>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</si>
  <si>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</si>
  <si>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</si>
  <si>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</si>
  <si>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</si>
  <si>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</si>
  <si>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</si>
  <si>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</si>
  <si>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</si>
  <si>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</si>
  <si>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</si>
  <si>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</si>
  <si>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</si>
  <si>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</si>
  <si>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</si>
  <si>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</si>
  <si>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</si>
  <si>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</si>
  <si>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Complaints (1)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</si>
  <si>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</si>
  <si>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</si>
  <si>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</si>
  <si>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</si>
  <si>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</si>
  <si>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</si>
  <si>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</si>
  <si>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</si>
  <si>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</si>
  <si>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</si>
  <si>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</si>
  <si>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</si>
  <si>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</si>
  <si>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</si>
  <si>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</si>
  <si>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</si>
  <si>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</si>
  <si>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t>
  </si>
  <si>
    <t>2c</t>
  </si>
  <si>
    <t>Average context figures by product</t>
  </si>
  <si>
    <t>Number of complaints by cause of complaint (firms reporting 500 or more complaints only)</t>
  </si>
  <si>
    <t>Other aspects to consider when looking at our new complaints data</t>
  </si>
  <si>
    <t>Our analysis is based on the data given to us by firms in the new return. This means that our analysis may be subject to possible reporting errors as firms get used to submitting the new data to us. We have carried out checks to identify and correct errors where we can.</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</si>
  <si>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</si>
  <si>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</si>
  <si>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</si>
  <si>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</si>
  <si>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</si>
  <si>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</si>
  <si>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</si>
  <si>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</si>
  <si>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</si>
  <si>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</si>
  <si>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</si>
  <si>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</si>
  <si>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</si>
  <si>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Complaints (3a) - Speed of resolution - closed in three days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</si>
  <si>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</si>
  <si>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</si>
  <si>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</si>
  <si>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</si>
  <si>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</si>
  <si>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</si>
  <si>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</si>
  <si>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</si>
  <si>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</si>
  <si>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 Redress data has been updated since 2016 H2 due to firm resubmissions.</t>
  </si>
  <si>
    <t>(d)</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</si>
  <si>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</si>
  <si>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</si>
  <si>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</si>
  <si>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</si>
  <si>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</si>
  <si>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</si>
  <si>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</si>
  <si>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</si>
  <si>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</si>
  <si>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</si>
  <si>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</si>
  <si>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</si>
  <si>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</si>
  <si>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</si>
  <si>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</si>
  <si>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</si>
  <si>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</si>
  <si>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</si>
  <si>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</si>
  <si>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t>Complaints (2c) - Average context figures by product (a)</t>
  </si>
  <si>
    <t>Complaints by product group and cause of complaint (2017 H2)</t>
  </si>
  <si>
    <t>AGGREGATE COMPLAINTS STATISTICS: 2006 to 2017 H2</t>
  </si>
  <si>
    <t>2017 H2 (a) - Complaints by product group and cause of complaint</t>
  </si>
  <si>
    <t>2017-H2</t>
  </si>
  <si>
    <t>2017 H2</t>
  </si>
  <si>
    <t>Pensions packaged multi products (b)</t>
  </si>
  <si>
    <t>Decumulation packaged multi products (b)</t>
  </si>
  <si>
    <t>Crowdfunding / Peer to Peer (b)</t>
  </si>
  <si>
    <t>Investment trusts (b)</t>
  </si>
  <si>
    <t>Other decumulation (b)</t>
  </si>
  <si>
    <t>Data is correct as at 23 March 2018</t>
  </si>
  <si>
    <t>ETPs (b)</t>
  </si>
  <si>
    <t>(b) Context figures relating to these products are not available due to low numbers of firms reporting data.</t>
  </si>
  <si>
    <r>
      <t xml:space="preserve">Insurance &amp; pure protection (inc. PPI) </t>
    </r>
    <r>
      <rPr>
        <b/>
        <sz val="8"/>
        <rFont val="Tahoma"/>
        <family val="2"/>
      </rPr>
      <t>(c)</t>
    </r>
  </si>
  <si>
    <r>
      <t xml:space="preserve">Insurance &amp; pure protection (inc. PPI) </t>
    </r>
    <r>
      <rPr>
        <b/>
        <sz val="8"/>
        <rFont val="Tahoma"/>
        <family val="2"/>
      </rPr>
      <t>(b)</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</si>
</sst>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7"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b/>
      <sz val="11"/>
      <name val="Verdana"/>
      <family val="2"/>
    </font>
    <font>
      <sz val="8"/>
      <name val="Verdana"/>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s>
  <cellStyleXfs count="83">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cellStyleXfs>
  <cellXfs count="272">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0" fontId="46" fillId="0" borderId="0" xfId="0" applyFont="1" applyAlignment="1">
      <alignment horizontal="left"/>
    </xf>
    <xf numFmtId="3" fontId="13" fillId="0" borderId="6" xfId="0" applyNumberFormat="1" applyFont="1" applyFill="1" applyBorder="1" applyAlignment="1">
      <alignment horizontal="right" vertical="top"/>
    </xf>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5" fillId="0" borderId="0" xfId="0" applyFont="1" applyAlignment="1">
      <alignment horizontal="left"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cellXfs>
  <cellStyles count="83">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2 3" xfId="82"/>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7"/>
    <pageSetUpPr fitToPage="1"/>
  </sheetPr>
  <dimension ref="C2:O61"/>
  <sheetViews>
    <sheetView showGridLines="0" tabSelected="1" zoomScale="90" zoomScaleNormal="90" workbookViewId="0"/>
  </sheetViews>
  <sheetFormatPr defaultRowHeight="12.75" x14ac:dyDescent="0.2"/>
  <cols>
    <col min="1" max="16384" width="9.140625" style="92"/>
  </cols>
  <sheetData>
    <row r="2" spans="3:15" ht="19.5" x14ac:dyDescent="0.25">
      <c r="C2" s="91" t="s">
        <v>324</v>
      </c>
    </row>
    <row r="3" spans="3:15" ht="19.5" x14ac:dyDescent="0.25">
      <c r="C3" s="91"/>
      <c r="E3" s="92" t="s">
        <v>142</v>
      </c>
    </row>
    <row r="4" spans="3:15" ht="19.5" x14ac:dyDescent="0.25">
      <c r="C4" s="93"/>
    </row>
    <row r="5" spans="3:15" x14ac:dyDescent="0.2">
      <c r="C5" s="103" t="s">
        <v>131</v>
      </c>
      <c r="D5" s="104"/>
      <c r="E5" s="105"/>
      <c r="F5" s="105"/>
      <c r="G5" s="105"/>
      <c r="H5" s="105"/>
    </row>
    <row r="6" spans="3:15" x14ac:dyDescent="0.2">
      <c r="C6" s="104">
        <v>1</v>
      </c>
      <c r="D6" s="104"/>
      <c r="E6" s="256" t="s">
        <v>54</v>
      </c>
      <c r="F6" s="256"/>
      <c r="G6" s="256"/>
      <c r="H6" s="256"/>
      <c r="I6" s="256"/>
      <c r="J6" s="256"/>
      <c r="K6" s="256"/>
      <c r="L6" s="256"/>
    </row>
    <row r="7" spans="3:15" x14ac:dyDescent="0.2">
      <c r="C7" s="96"/>
      <c r="D7" s="97"/>
      <c r="E7" s="98"/>
    </row>
    <row r="8" spans="3:15" x14ac:dyDescent="0.2">
      <c r="D8" s="99"/>
      <c r="E8" s="100" t="s">
        <v>323</v>
      </c>
      <c r="F8" s="96"/>
      <c r="G8" s="96"/>
      <c r="H8" s="96"/>
      <c r="I8" s="96"/>
      <c r="J8" s="96"/>
    </row>
    <row r="9" spans="3:15" x14ac:dyDescent="0.2">
      <c r="D9" s="99"/>
      <c r="E9" s="100"/>
      <c r="F9" s="96"/>
      <c r="G9" s="96"/>
      <c r="H9" s="96"/>
      <c r="I9" s="96"/>
      <c r="J9" s="96"/>
    </row>
    <row r="10" spans="3:15" x14ac:dyDescent="0.2">
      <c r="F10" s="96"/>
      <c r="G10" s="96"/>
      <c r="H10" s="96"/>
      <c r="I10" s="96"/>
      <c r="J10" s="96"/>
    </row>
    <row r="11" spans="3:15" x14ac:dyDescent="0.2">
      <c r="C11" s="104">
        <v>2</v>
      </c>
      <c r="D11" s="104"/>
      <c r="E11" s="256" t="s">
        <v>1</v>
      </c>
      <c r="F11" s="256"/>
      <c r="G11" s="256"/>
      <c r="H11" s="256"/>
      <c r="I11" s="256"/>
      <c r="J11" s="256"/>
      <c r="K11" s="256"/>
      <c r="L11" s="256"/>
    </row>
    <row r="12" spans="3:15" x14ac:dyDescent="0.2">
      <c r="C12" s="95"/>
      <c r="D12" s="95"/>
      <c r="F12" s="96"/>
      <c r="G12" s="96"/>
      <c r="H12" s="96"/>
      <c r="I12" s="96"/>
      <c r="J12" s="96"/>
    </row>
    <row r="13" spans="3:15" x14ac:dyDescent="0.2">
      <c r="C13" s="96">
        <v>2.1</v>
      </c>
      <c r="E13" s="100" t="s">
        <v>61</v>
      </c>
      <c r="F13" s="96"/>
      <c r="G13" s="96"/>
      <c r="H13" s="96"/>
      <c r="I13" s="96"/>
      <c r="O13" s="133"/>
    </row>
    <row r="14" spans="3:15" x14ac:dyDescent="0.2">
      <c r="C14" s="96"/>
      <c r="D14" s="97"/>
      <c r="E14" s="100"/>
      <c r="F14" s="96"/>
      <c r="G14" s="96"/>
      <c r="H14" s="96"/>
      <c r="I14" s="96"/>
      <c r="J14" s="96"/>
      <c r="O14" s="133"/>
    </row>
    <row r="15" spans="3:15" x14ac:dyDescent="0.2">
      <c r="C15" s="101">
        <v>2.2000000000000002</v>
      </c>
      <c r="E15" s="100" t="s">
        <v>137</v>
      </c>
      <c r="F15" s="96"/>
      <c r="G15" s="96"/>
      <c r="H15" s="96"/>
      <c r="I15" s="96"/>
      <c r="O15" s="133"/>
    </row>
    <row r="16" spans="3:15" x14ac:dyDescent="0.2">
      <c r="E16" s="100"/>
      <c r="F16" s="96"/>
      <c r="G16" s="96"/>
      <c r="H16" s="96"/>
      <c r="I16" s="96"/>
    </row>
    <row r="17" spans="3:12" x14ac:dyDescent="0.2">
      <c r="C17" s="101">
        <v>2.2999999999999998</v>
      </c>
      <c r="E17" s="100" t="s">
        <v>257</v>
      </c>
      <c r="F17" s="96"/>
      <c r="G17" s="96"/>
      <c r="H17" s="96"/>
      <c r="I17" s="96"/>
    </row>
    <row r="18" spans="3:12" x14ac:dyDescent="0.2">
      <c r="C18" s="101"/>
      <c r="E18" s="100"/>
      <c r="F18" s="96"/>
      <c r="G18" s="96"/>
      <c r="H18" s="96"/>
      <c r="I18" s="96"/>
    </row>
    <row r="19" spans="3:12" x14ac:dyDescent="0.2">
      <c r="C19" s="248" t="s">
        <v>256</v>
      </c>
      <c r="E19" s="100" t="s">
        <v>275</v>
      </c>
      <c r="F19" s="96"/>
      <c r="G19" s="96"/>
      <c r="H19" s="96"/>
      <c r="I19" s="96"/>
    </row>
    <row r="20" spans="3:12" x14ac:dyDescent="0.2">
      <c r="C20" s="101"/>
      <c r="E20" s="100"/>
      <c r="F20" s="96"/>
      <c r="G20" s="96"/>
      <c r="H20" s="96"/>
      <c r="I20" s="96"/>
      <c r="J20" s="96"/>
    </row>
    <row r="21" spans="3:12" x14ac:dyDescent="0.2">
      <c r="C21" s="101">
        <v>2.4</v>
      </c>
      <c r="E21" s="100" t="s">
        <v>63</v>
      </c>
      <c r="F21" s="96"/>
      <c r="G21" s="96"/>
      <c r="H21" s="96"/>
      <c r="I21" s="96"/>
    </row>
    <row r="22" spans="3:12" x14ac:dyDescent="0.2">
      <c r="C22" s="101"/>
      <c r="E22" s="100"/>
      <c r="F22" s="96"/>
      <c r="G22" s="96"/>
      <c r="H22" s="96"/>
      <c r="I22" s="96"/>
      <c r="J22" s="96"/>
    </row>
    <row r="23" spans="3:12" x14ac:dyDescent="0.2">
      <c r="C23" s="101">
        <v>2.5</v>
      </c>
      <c r="E23" s="100" t="s">
        <v>119</v>
      </c>
      <c r="F23" s="96"/>
      <c r="G23" s="96"/>
      <c r="H23" s="96"/>
      <c r="I23" s="96"/>
      <c r="J23" s="96"/>
    </row>
    <row r="24" spans="3:12" x14ac:dyDescent="0.2">
      <c r="C24" s="101"/>
      <c r="E24" s="100"/>
      <c r="F24" s="96"/>
      <c r="G24" s="96"/>
      <c r="H24" s="96"/>
      <c r="I24" s="96"/>
      <c r="J24" s="96"/>
    </row>
    <row r="25" spans="3:12" x14ac:dyDescent="0.2">
      <c r="C25" s="101"/>
      <c r="E25" s="100"/>
      <c r="F25" s="96"/>
      <c r="G25" s="96"/>
      <c r="H25" s="96"/>
      <c r="I25" s="96"/>
      <c r="J25" s="96"/>
    </row>
    <row r="26" spans="3:12" x14ac:dyDescent="0.2">
      <c r="C26" s="103" t="s">
        <v>127</v>
      </c>
      <c r="D26" s="104"/>
      <c r="E26" s="231" t="s">
        <v>239</v>
      </c>
      <c r="F26" s="104"/>
      <c r="G26" s="104"/>
      <c r="H26" s="104"/>
      <c r="I26" s="104"/>
      <c r="J26" s="104"/>
      <c r="K26" s="104"/>
      <c r="L26" s="104"/>
    </row>
    <row r="27" spans="3:12" x14ac:dyDescent="0.2">
      <c r="C27" s="103"/>
      <c r="D27" s="104"/>
      <c r="E27" s="221"/>
      <c r="F27" s="221"/>
      <c r="G27" s="221"/>
      <c r="H27" s="221"/>
      <c r="I27" s="221"/>
      <c r="J27" s="221"/>
      <c r="K27" s="221"/>
      <c r="L27" s="221"/>
    </row>
    <row r="28" spans="3:12" x14ac:dyDescent="0.2">
      <c r="C28" s="103" t="s">
        <v>226</v>
      </c>
      <c r="D28" s="104"/>
      <c r="E28" s="256" t="s">
        <v>240</v>
      </c>
      <c r="F28" s="256"/>
      <c r="G28" s="256"/>
      <c r="H28" s="256"/>
      <c r="I28" s="256"/>
      <c r="J28" s="256"/>
      <c r="K28" s="221"/>
      <c r="L28" s="221"/>
    </row>
    <row r="29" spans="3:12" x14ac:dyDescent="0.2">
      <c r="C29" s="94"/>
      <c r="D29" s="95"/>
      <c r="E29" s="95"/>
      <c r="H29" s="96"/>
      <c r="I29" s="96"/>
      <c r="J29" s="96"/>
    </row>
    <row r="30" spans="3:12" x14ac:dyDescent="0.2">
      <c r="C30" s="103" t="s">
        <v>273</v>
      </c>
      <c r="D30" s="104"/>
      <c r="E30" s="256" t="s">
        <v>274</v>
      </c>
      <c r="F30" s="256"/>
      <c r="G30" s="256"/>
      <c r="H30" s="256"/>
      <c r="I30" s="256"/>
      <c r="J30" s="256"/>
      <c r="K30" s="234"/>
      <c r="L30" s="234"/>
    </row>
    <row r="31" spans="3:12" x14ac:dyDescent="0.2">
      <c r="C31" s="101"/>
      <c r="E31" s="100"/>
    </row>
    <row r="32" spans="3:12" x14ac:dyDescent="0.2">
      <c r="C32" s="104">
        <v>3</v>
      </c>
      <c r="D32" s="104"/>
      <c r="E32" s="231" t="s">
        <v>238</v>
      </c>
      <c r="F32" s="231"/>
      <c r="G32" s="231"/>
      <c r="H32" s="231"/>
      <c r="I32" s="231"/>
      <c r="J32" s="231"/>
      <c r="K32" s="231"/>
      <c r="L32" s="231"/>
    </row>
    <row r="33" spans="3:12" x14ac:dyDescent="0.2">
      <c r="C33" s="95"/>
      <c r="E33" s="95"/>
    </row>
    <row r="34" spans="3:12" x14ac:dyDescent="0.2">
      <c r="C34" s="92">
        <v>3.1</v>
      </c>
      <c r="D34" s="102"/>
      <c r="E34" s="100" t="s">
        <v>163</v>
      </c>
    </row>
    <row r="35" spans="3:12" x14ac:dyDescent="0.2">
      <c r="C35" s="96"/>
      <c r="E35" s="100"/>
    </row>
    <row r="36" spans="3:12" x14ac:dyDescent="0.2">
      <c r="C36" s="96">
        <v>3.2</v>
      </c>
      <c r="E36" s="100" t="s">
        <v>164</v>
      </c>
    </row>
    <row r="37" spans="3:12" ht="13.5" customHeight="1" x14ac:dyDescent="0.2">
      <c r="C37" s="96"/>
      <c r="E37" s="100"/>
    </row>
    <row r="38" spans="3:12" x14ac:dyDescent="0.2">
      <c r="C38" s="103" t="s">
        <v>243</v>
      </c>
      <c r="D38" s="104"/>
      <c r="E38" s="231" t="s">
        <v>244</v>
      </c>
      <c r="F38" s="231"/>
      <c r="G38" s="231"/>
      <c r="H38" s="231"/>
      <c r="I38" s="231"/>
      <c r="J38" s="231"/>
      <c r="K38" s="231"/>
      <c r="L38" s="231"/>
    </row>
    <row r="39" spans="3:12" x14ac:dyDescent="0.2">
      <c r="C39" s="96"/>
      <c r="E39" s="100"/>
    </row>
    <row r="40" spans="3:12" x14ac:dyDescent="0.2">
      <c r="C40" s="232" t="s">
        <v>224</v>
      </c>
      <c r="D40" s="102"/>
      <c r="E40" s="100" t="s">
        <v>246</v>
      </c>
    </row>
    <row r="41" spans="3:12" x14ac:dyDescent="0.2">
      <c r="C41" s="233"/>
      <c r="E41" s="100"/>
    </row>
    <row r="42" spans="3:12" x14ac:dyDescent="0.2">
      <c r="C42" s="233" t="s">
        <v>225</v>
      </c>
      <c r="E42" s="100" t="s">
        <v>245</v>
      </c>
    </row>
    <row r="43" spans="3:12" x14ac:dyDescent="0.2">
      <c r="C43" s="96"/>
      <c r="E43" s="100"/>
    </row>
    <row r="44" spans="3:12" x14ac:dyDescent="0.2">
      <c r="C44" s="104">
        <v>4</v>
      </c>
      <c r="D44" s="104"/>
      <c r="E44" s="256" t="s">
        <v>18</v>
      </c>
      <c r="F44" s="256"/>
      <c r="G44" s="256"/>
      <c r="H44" s="256"/>
      <c r="I44" s="256"/>
      <c r="J44" s="256"/>
      <c r="K44" s="256"/>
      <c r="L44" s="256"/>
    </row>
    <row r="45" spans="3:12" x14ac:dyDescent="0.2">
      <c r="C45" s="96"/>
      <c r="D45" s="97"/>
      <c r="E45" s="98"/>
    </row>
    <row r="46" spans="3:12" x14ac:dyDescent="0.2">
      <c r="C46" s="92">
        <v>4.0999999999999996</v>
      </c>
      <c r="D46" s="99"/>
      <c r="E46" s="100" t="s">
        <v>55</v>
      </c>
    </row>
    <row r="47" spans="3:12" x14ac:dyDescent="0.2">
      <c r="D47" s="99"/>
      <c r="E47" s="100"/>
    </row>
    <row r="48" spans="3:12" x14ac:dyDescent="0.2">
      <c r="C48" s="92">
        <v>4.2</v>
      </c>
      <c r="D48" s="99"/>
      <c r="E48" s="100" t="s">
        <v>114</v>
      </c>
    </row>
    <row r="49" spans="3:12" x14ac:dyDescent="0.2">
      <c r="D49" s="99"/>
      <c r="E49" s="100"/>
    </row>
    <row r="50" spans="3:12" x14ac:dyDescent="0.2">
      <c r="D50" s="102"/>
    </row>
    <row r="51" spans="3:12" x14ac:dyDescent="0.2">
      <c r="C51" s="104">
        <v>5</v>
      </c>
      <c r="D51" s="104"/>
      <c r="E51" s="256" t="s">
        <v>113</v>
      </c>
      <c r="F51" s="256"/>
      <c r="G51" s="256"/>
      <c r="H51" s="256"/>
      <c r="I51" s="256"/>
      <c r="J51" s="256"/>
      <c r="K51" s="256"/>
      <c r="L51" s="256"/>
    </row>
    <row r="52" spans="3:12" ht="13.5" customHeight="1" x14ac:dyDescent="0.2">
      <c r="D52" s="102"/>
    </row>
    <row r="53" spans="3:12" ht="13.5" customHeight="1" x14ac:dyDescent="0.2">
      <c r="C53" s="92">
        <v>5.0999999999999996</v>
      </c>
      <c r="D53" s="99"/>
      <c r="E53" s="92" t="s">
        <v>106</v>
      </c>
    </row>
    <row r="54" spans="3:12" x14ac:dyDescent="0.2">
      <c r="D54" s="99"/>
    </row>
    <row r="55" spans="3:12" ht="13.5" customHeight="1" x14ac:dyDescent="0.2">
      <c r="C55" s="92">
        <v>5.0999999999999996</v>
      </c>
      <c r="D55" s="99"/>
      <c r="E55" s="92" t="s">
        <v>247</v>
      </c>
    </row>
    <row r="56" spans="3:12" x14ac:dyDescent="0.2">
      <c r="D56" s="99"/>
    </row>
    <row r="58" spans="3:12" x14ac:dyDescent="0.2">
      <c r="C58" s="104">
        <v>6</v>
      </c>
      <c r="D58" s="104"/>
      <c r="E58" s="256" t="s">
        <v>152</v>
      </c>
      <c r="F58" s="256"/>
      <c r="G58" s="256"/>
      <c r="H58" s="256"/>
      <c r="I58" s="256"/>
      <c r="J58" s="256"/>
      <c r="K58" s="256"/>
      <c r="L58" s="256"/>
    </row>
    <row r="59" spans="3:12" x14ac:dyDescent="0.2">
      <c r="C59" s="104"/>
      <c r="D59" s="104"/>
      <c r="E59" s="250"/>
      <c r="F59" s="250"/>
      <c r="G59" s="250"/>
      <c r="H59" s="250"/>
      <c r="I59" s="250"/>
      <c r="J59" s="250"/>
      <c r="K59" s="250"/>
      <c r="L59" s="250"/>
    </row>
    <row r="60" spans="3:12" x14ac:dyDescent="0.2">
      <c r="C60" s="92" t="s">
        <v>140</v>
      </c>
    </row>
    <row r="61" spans="3:12" ht="14.25" x14ac:dyDescent="0.2">
      <c r="D61" s="253" t="s">
        <v>333</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pageSetUpPr fitToPage="1"/>
  </sheetPr>
  <dimension ref="A1:V30"/>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38.85546875" style="4" customWidth="1"/>
    <col min="3" max="3" width="2.85546875" style="5" customWidth="1"/>
    <col min="4" max="4" width="14.85546875" style="4" hidden="1" customWidth="1" outlineLevel="1"/>
    <col min="5" max="5" width="11.85546875" style="4" hidden="1" customWidth="1" outlineLevel="1"/>
    <col min="6" max="6" width="11.42578125" style="4" hidden="1" customWidth="1" outlineLevel="1"/>
    <col min="7" max="7" width="11.7109375" style="4" hidden="1" customWidth="1" outlineLevel="1"/>
    <col min="8" max="9" width="13.5703125" style="4" hidden="1" customWidth="1" outlineLevel="1"/>
    <col min="10" max="10" width="13" style="4" hidden="1" customWidth="1" outlineLevel="1"/>
    <col min="11" max="11" width="13" style="4" customWidth="1" collapsed="1"/>
    <col min="12" max="12" width="12.42578125" style="87" customWidth="1"/>
    <col min="13" max="17" width="12.42578125" style="4" customWidth="1"/>
    <col min="18" max="18" width="6.7109375" style="4" customWidth="1"/>
    <col min="19" max="20" width="12.42578125" style="4" customWidth="1"/>
    <col min="21" max="21" width="12.28515625" style="4" bestFit="1" customWidth="1"/>
    <col min="22" max="16384" width="9.140625" style="4"/>
  </cols>
  <sheetData>
    <row r="1" spans="1:22" ht="12.75" x14ac:dyDescent="0.2">
      <c r="A1" s="68"/>
      <c r="B1" s="106" t="s">
        <v>105</v>
      </c>
      <c r="K1" s="4" t="s">
        <v>132</v>
      </c>
      <c r="P1" s="257" t="s">
        <v>141</v>
      </c>
      <c r="Q1" s="257"/>
    </row>
    <row r="2" spans="1:22" ht="24.75" customHeight="1" x14ac:dyDescent="0.15">
      <c r="B2" s="216" t="s">
        <v>122</v>
      </c>
      <c r="S2" s="258" t="s">
        <v>242</v>
      </c>
      <c r="T2" s="258"/>
      <c r="U2" s="258"/>
      <c r="V2" s="258"/>
    </row>
    <row r="3" spans="1:22" x14ac:dyDescent="0.15">
      <c r="T3" s="252"/>
      <c r="U3" s="252"/>
      <c r="V3" s="252"/>
    </row>
    <row r="4" spans="1:22" x14ac:dyDescent="0.15">
      <c r="K4" s="6" t="s">
        <v>4</v>
      </c>
      <c r="S4" s="252"/>
      <c r="T4" s="252"/>
      <c r="U4" s="252"/>
      <c r="V4" s="252"/>
    </row>
    <row r="5" spans="1:22" x14ac:dyDescent="0.15">
      <c r="K5" s="90" t="s">
        <v>315</v>
      </c>
      <c r="S5" s="252"/>
      <c r="T5" s="252"/>
      <c r="U5" s="252"/>
      <c r="V5" s="252"/>
    </row>
    <row r="6" spans="1:22" x14ac:dyDescent="0.1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165</v>
      </c>
      <c r="Q6" s="174" t="s">
        <v>166</v>
      </c>
      <c r="R6" s="203"/>
      <c r="S6" s="186" t="s">
        <v>221</v>
      </c>
      <c r="T6" s="186" t="s">
        <v>270</v>
      </c>
      <c r="U6" s="186" t="s">
        <v>326</v>
      </c>
    </row>
    <row r="7" spans="1:22" ht="17.25" customHeight="1" x14ac:dyDescent="0.15">
      <c r="G7" s="123"/>
      <c r="H7" s="123"/>
      <c r="I7" s="123"/>
      <c r="J7" s="123"/>
      <c r="M7" s="65"/>
      <c r="N7" s="65"/>
      <c r="R7" s="203"/>
      <c r="S7" s="65" t="s">
        <v>302</v>
      </c>
      <c r="T7" s="65" t="s">
        <v>302</v>
      </c>
    </row>
    <row r="8" spans="1:22" ht="2.25" customHeight="1" x14ac:dyDescent="0.15">
      <c r="C8" s="9"/>
      <c r="D8" s="66"/>
      <c r="L8" s="4"/>
      <c r="R8" s="203"/>
    </row>
    <row r="9" spans="1:22" ht="24" customHeight="1" x14ac:dyDescent="0.15">
      <c r="A9" s="10">
        <v>5.0999999999999996</v>
      </c>
      <c r="B9" s="215" t="s">
        <v>298</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c r="U9" s="64" t="s">
        <v>112</v>
      </c>
    </row>
    <row r="10" spans="1:22" ht="12" customHeight="1" x14ac:dyDescent="0.1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219947856</v>
      </c>
      <c r="U10" s="53">
        <v>192317599</v>
      </c>
    </row>
    <row r="11" spans="1:22" ht="12" customHeight="1" x14ac:dyDescent="0.15">
      <c r="B11" s="214" t="s">
        <v>250</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21427634</v>
      </c>
      <c r="T11" s="53">
        <v>23012503</v>
      </c>
      <c r="U11" s="53">
        <v>19964731</v>
      </c>
    </row>
    <row r="12" spans="1:22" ht="12" customHeight="1" x14ac:dyDescent="0.1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23077089</v>
      </c>
      <c r="T12" s="53">
        <v>20087656</v>
      </c>
      <c r="U12" s="53">
        <v>19300126</v>
      </c>
    </row>
    <row r="13" spans="1:22" ht="12" customHeight="1" x14ac:dyDescent="0.15">
      <c r="B13" s="214" t="s">
        <v>337</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1590044887</v>
      </c>
      <c r="T13" s="53">
        <v>1677825902</v>
      </c>
      <c r="U13" s="53">
        <v>2091218405</v>
      </c>
    </row>
    <row r="14" spans="1:22" ht="12" customHeight="1" x14ac:dyDescent="0.1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58022331</v>
      </c>
      <c r="T14" s="53">
        <v>46928347</v>
      </c>
      <c r="U14" s="53">
        <v>35390731</v>
      </c>
    </row>
    <row r="15" spans="1:22" ht="12" customHeight="1" x14ac:dyDescent="0.1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SUM(S10:S14)</f>
        <v>1904023721</v>
      </c>
      <c r="T15" s="63">
        <f>SUM(T10:T14)</f>
        <v>1987802264</v>
      </c>
      <c r="U15" s="63">
        <f>SUM(U10:U14)</f>
        <v>2358191592</v>
      </c>
    </row>
    <row r="16" spans="1:22" x14ac:dyDescent="0.15">
      <c r="H16" s="81"/>
      <c r="I16" s="81"/>
      <c r="J16" s="81"/>
      <c r="K16" s="81"/>
      <c r="L16" s="81"/>
      <c r="M16" s="81"/>
      <c r="N16" s="81"/>
      <c r="O16" s="81"/>
    </row>
    <row r="17" spans="1:21" ht="30" customHeight="1" x14ac:dyDescent="0.15">
      <c r="A17" s="4"/>
      <c r="B17" s="51"/>
      <c r="L17" s="4"/>
      <c r="Q17" s="176"/>
      <c r="S17" s="65"/>
      <c r="T17" s="65"/>
    </row>
    <row r="18" spans="1:21" ht="28.5" customHeight="1" x14ac:dyDescent="0.15">
      <c r="A18" s="10">
        <v>5.2</v>
      </c>
      <c r="B18" s="188" t="s">
        <v>299</v>
      </c>
      <c r="C18" s="216"/>
      <c r="L18" s="4"/>
      <c r="R18" s="203"/>
      <c r="S18" s="64" t="s">
        <v>112</v>
      </c>
      <c r="T18" s="64" t="s">
        <v>112</v>
      </c>
      <c r="U18" s="64" t="s">
        <v>112</v>
      </c>
    </row>
    <row r="19" spans="1:21" ht="15.75" customHeight="1" x14ac:dyDescent="0.15">
      <c r="A19" s="4"/>
      <c r="B19" s="214" t="s">
        <v>148</v>
      </c>
      <c r="C19" s="216"/>
      <c r="L19" s="4"/>
      <c r="R19" s="223"/>
      <c r="S19" s="53">
        <v>13758006</v>
      </c>
      <c r="T19" s="53">
        <v>23313251</v>
      </c>
      <c r="U19" s="53">
        <v>15713263</v>
      </c>
    </row>
    <row r="20" spans="1:21" ht="15.75" customHeight="1" x14ac:dyDescent="0.15">
      <c r="A20" s="4"/>
      <c r="B20" s="214" t="s">
        <v>250</v>
      </c>
      <c r="C20" s="216"/>
      <c r="D20" s="122"/>
      <c r="L20" s="4"/>
      <c r="R20" s="223"/>
      <c r="S20" s="53">
        <v>1399793</v>
      </c>
      <c r="T20" s="53">
        <v>3297810</v>
      </c>
      <c r="U20" s="53">
        <v>4517438</v>
      </c>
    </row>
    <row r="21" spans="1:21" x14ac:dyDescent="0.15">
      <c r="B21" s="214" t="s">
        <v>104</v>
      </c>
      <c r="R21" s="223"/>
      <c r="S21" s="53">
        <v>3287174</v>
      </c>
      <c r="T21" s="53">
        <v>3698851</v>
      </c>
      <c r="U21" s="53">
        <v>3005097</v>
      </c>
    </row>
    <row r="22" spans="1:21" x14ac:dyDescent="0.15">
      <c r="B22" s="214" t="s">
        <v>337</v>
      </c>
      <c r="R22" s="223"/>
      <c r="S22" s="53">
        <v>48035511</v>
      </c>
      <c r="T22" s="53">
        <v>29215686</v>
      </c>
      <c r="U22" s="53">
        <v>42251518</v>
      </c>
    </row>
    <row r="23" spans="1:21" x14ac:dyDescent="0.15">
      <c r="B23" s="214" t="s">
        <v>11</v>
      </c>
      <c r="R23" s="223"/>
      <c r="S23" s="53">
        <v>14570376</v>
      </c>
      <c r="T23" s="53">
        <v>4186902</v>
      </c>
      <c r="U23" s="53">
        <v>5350583</v>
      </c>
    </row>
    <row r="24" spans="1:21" x14ac:dyDescent="0.15">
      <c r="B24" s="215" t="s">
        <v>58</v>
      </c>
      <c r="R24" s="224"/>
      <c r="S24" s="63">
        <f>SUM(S19:S23)</f>
        <v>81050860</v>
      </c>
      <c r="T24" s="63">
        <f>SUM(T19:T23)</f>
        <v>63712500</v>
      </c>
      <c r="U24" s="63">
        <f>SUM(U19:U23)</f>
        <v>70837899</v>
      </c>
    </row>
    <row r="26" spans="1:21" x14ac:dyDescent="0.15">
      <c r="B26" s="51" t="s">
        <v>102</v>
      </c>
    </row>
    <row r="27" spans="1:21" ht="25.5" customHeight="1" x14ac:dyDescent="0.15">
      <c r="B27" s="197" t="s">
        <v>278</v>
      </c>
    </row>
    <row r="28" spans="1:21" ht="42.75" customHeight="1" x14ac:dyDescent="0.15">
      <c r="B28" s="190" t="s">
        <v>241</v>
      </c>
    </row>
    <row r="29" spans="1:21" ht="24.75" customHeight="1" x14ac:dyDescent="0.15">
      <c r="B29" s="216" t="s">
        <v>300</v>
      </c>
    </row>
    <row r="30" spans="1:21" ht="28.5" customHeight="1" x14ac:dyDescent="0.15">
      <c r="B30" s="216" t="s">
        <v>301</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sheetPr>
  <dimension ref="B1:F113"/>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47.42578125" customWidth="1"/>
    <col min="4" max="4" width="6.28515625" customWidth="1"/>
    <col min="5" max="5" width="45.85546875" customWidth="1"/>
    <col min="6" max="6" width="47.140625" customWidth="1"/>
  </cols>
  <sheetData>
    <row r="1" spans="2:6" ht="14.25" x14ac:dyDescent="0.2">
      <c r="B1" s="107" t="s">
        <v>2</v>
      </c>
      <c r="D1" s="119" t="s">
        <v>141</v>
      </c>
      <c r="E1" s="118"/>
    </row>
    <row r="2" spans="2:6" x14ac:dyDescent="0.2">
      <c r="B2" s="1"/>
    </row>
    <row r="3" spans="2:6" x14ac:dyDescent="0.2">
      <c r="B3" s="2"/>
    </row>
    <row r="4" spans="2:6" ht="18" customHeight="1" x14ac:dyDescent="0.2">
      <c r="B4" s="18" t="s">
        <v>0</v>
      </c>
    </row>
    <row r="5" spans="2:6" ht="18" customHeight="1" x14ac:dyDescent="0.2">
      <c r="B5" s="265" t="s">
        <v>234</v>
      </c>
      <c r="C5" s="266"/>
      <c r="E5" s="265" t="s">
        <v>227</v>
      </c>
      <c r="F5" s="266"/>
    </row>
    <row r="6" spans="2:6" x14ac:dyDescent="0.2">
      <c r="B6" s="41" t="s">
        <v>158</v>
      </c>
      <c r="C6" s="42" t="s">
        <v>157</v>
      </c>
      <c r="E6" s="41" t="s">
        <v>158</v>
      </c>
      <c r="F6" s="42" t="s">
        <v>157</v>
      </c>
    </row>
    <row r="7" spans="2:6" x14ac:dyDescent="0.2">
      <c r="B7" s="44" t="s">
        <v>148</v>
      </c>
      <c r="C7" s="45" t="s">
        <v>107</v>
      </c>
      <c r="E7" s="44" t="s">
        <v>148</v>
      </c>
      <c r="F7" s="45" t="s">
        <v>79</v>
      </c>
    </row>
    <row r="8" spans="2:6" x14ac:dyDescent="0.2">
      <c r="B8" s="44"/>
      <c r="C8" s="45" t="s">
        <v>79</v>
      </c>
      <c r="E8" s="44"/>
      <c r="F8" s="45" t="s">
        <v>81</v>
      </c>
    </row>
    <row r="9" spans="2:6" x14ac:dyDescent="0.2">
      <c r="B9" s="44"/>
      <c r="C9" s="45" t="s">
        <v>149</v>
      </c>
      <c r="E9" s="44"/>
      <c r="F9" s="45" t="s">
        <v>183</v>
      </c>
    </row>
    <row r="10" spans="2:6" x14ac:dyDescent="0.2">
      <c r="B10" s="44"/>
      <c r="C10" s="45" t="s">
        <v>100</v>
      </c>
      <c r="E10" s="44"/>
      <c r="F10" s="45" t="s">
        <v>185</v>
      </c>
    </row>
    <row r="11" spans="2:6" x14ac:dyDescent="0.2">
      <c r="B11" s="44"/>
      <c r="C11" s="45" t="s">
        <v>108</v>
      </c>
      <c r="E11" s="44"/>
      <c r="F11" s="45" t="s">
        <v>177</v>
      </c>
    </row>
    <row r="12" spans="2:6" x14ac:dyDescent="0.2">
      <c r="B12" s="40" t="s">
        <v>235</v>
      </c>
      <c r="C12" s="43" t="s">
        <v>97</v>
      </c>
      <c r="E12" s="44"/>
      <c r="F12" s="45" t="s">
        <v>228</v>
      </c>
    </row>
    <row r="13" spans="2:6" x14ac:dyDescent="0.2">
      <c r="B13" s="40"/>
      <c r="C13" s="43" t="s">
        <v>88</v>
      </c>
      <c r="E13" s="40" t="s">
        <v>220</v>
      </c>
      <c r="F13" s="43" t="s">
        <v>195</v>
      </c>
    </row>
    <row r="14" spans="2:6" x14ac:dyDescent="0.2">
      <c r="B14" s="40"/>
      <c r="C14" s="43" t="s">
        <v>85</v>
      </c>
      <c r="E14" s="40"/>
      <c r="F14" s="43" t="s">
        <v>214</v>
      </c>
    </row>
    <row r="15" spans="2:6" x14ac:dyDescent="0.2">
      <c r="B15" s="40"/>
      <c r="C15" s="43" t="s">
        <v>82</v>
      </c>
      <c r="E15" s="40"/>
      <c r="F15" s="43" t="s">
        <v>200</v>
      </c>
    </row>
    <row r="16" spans="2:6" x14ac:dyDescent="0.2">
      <c r="B16" s="40"/>
      <c r="C16" s="43" t="s">
        <v>90</v>
      </c>
      <c r="E16" s="40"/>
      <c r="F16" s="43" t="s">
        <v>187</v>
      </c>
    </row>
    <row r="17" spans="2:6" x14ac:dyDescent="0.2">
      <c r="B17" s="44" t="s">
        <v>74</v>
      </c>
      <c r="C17" s="45" t="s">
        <v>95</v>
      </c>
      <c r="E17" s="40"/>
      <c r="F17" s="43" t="s">
        <v>213</v>
      </c>
    </row>
    <row r="18" spans="2:6" x14ac:dyDescent="0.2">
      <c r="B18" s="44"/>
      <c r="C18" s="45" t="s">
        <v>91</v>
      </c>
      <c r="E18" s="40"/>
      <c r="F18" s="43" t="s">
        <v>208</v>
      </c>
    </row>
    <row r="19" spans="2:6" x14ac:dyDescent="0.2">
      <c r="B19" s="44"/>
      <c r="C19" s="45" t="s">
        <v>80</v>
      </c>
      <c r="E19" s="40"/>
      <c r="F19" s="43" t="s">
        <v>204</v>
      </c>
    </row>
    <row r="20" spans="2:6" x14ac:dyDescent="0.2">
      <c r="B20" s="44"/>
      <c r="C20" s="45" t="s">
        <v>86</v>
      </c>
      <c r="E20" s="40"/>
      <c r="F20" s="43" t="s">
        <v>194</v>
      </c>
    </row>
    <row r="21" spans="2:6" x14ac:dyDescent="0.2">
      <c r="B21" s="44"/>
      <c r="C21" s="45" t="s">
        <v>93</v>
      </c>
      <c r="E21" s="40"/>
      <c r="F21" s="43" t="s">
        <v>229</v>
      </c>
    </row>
    <row r="22" spans="2:6" x14ac:dyDescent="0.2">
      <c r="B22" s="40" t="s">
        <v>104</v>
      </c>
      <c r="C22" s="43" t="s">
        <v>83</v>
      </c>
      <c r="E22" s="40"/>
      <c r="F22" s="43" t="s">
        <v>230</v>
      </c>
    </row>
    <row r="23" spans="2:6" x14ac:dyDescent="0.2">
      <c r="B23" s="40"/>
      <c r="C23" s="43" t="s">
        <v>84</v>
      </c>
      <c r="E23" s="44" t="s">
        <v>104</v>
      </c>
      <c r="F23" s="45" t="s">
        <v>178</v>
      </c>
    </row>
    <row r="24" spans="2:6" ht="23.25" customHeight="1" x14ac:dyDescent="0.2">
      <c r="B24" s="40"/>
      <c r="C24" s="134" t="s">
        <v>167</v>
      </c>
      <c r="E24" s="44"/>
      <c r="F24" s="45" t="s">
        <v>207</v>
      </c>
    </row>
    <row r="25" spans="2:6" x14ac:dyDescent="0.2">
      <c r="B25" s="40"/>
      <c r="C25" s="43" t="s">
        <v>94</v>
      </c>
      <c r="E25" s="44"/>
      <c r="F25" s="45" t="s">
        <v>202</v>
      </c>
    </row>
    <row r="26" spans="2:6" x14ac:dyDescent="0.2">
      <c r="B26" s="44" t="s">
        <v>11</v>
      </c>
      <c r="C26" s="45" t="s">
        <v>87</v>
      </c>
      <c r="E26" s="44"/>
      <c r="F26" s="45" t="s">
        <v>231</v>
      </c>
    </row>
    <row r="27" spans="2:6" x14ac:dyDescent="0.2">
      <c r="B27" s="44"/>
      <c r="C27" s="45" t="s">
        <v>109</v>
      </c>
      <c r="E27" s="44"/>
      <c r="F27" s="45" t="s">
        <v>94</v>
      </c>
    </row>
    <row r="28" spans="2:6" x14ac:dyDescent="0.2">
      <c r="B28" s="44"/>
      <c r="C28" s="45" t="s">
        <v>89</v>
      </c>
      <c r="E28" s="40" t="s">
        <v>232</v>
      </c>
      <c r="F28" s="43" t="s">
        <v>189</v>
      </c>
    </row>
    <row r="29" spans="2:6" x14ac:dyDescent="0.2">
      <c r="B29" s="44"/>
      <c r="C29" s="45" t="s">
        <v>99</v>
      </c>
      <c r="E29" s="40"/>
      <c r="F29" s="43" t="s">
        <v>197</v>
      </c>
    </row>
    <row r="30" spans="2:6" ht="12" customHeight="1" x14ac:dyDescent="0.2">
      <c r="B30" s="44"/>
      <c r="C30" s="45" t="s">
        <v>98</v>
      </c>
      <c r="E30" s="40"/>
      <c r="F30" s="134" t="s">
        <v>196</v>
      </c>
    </row>
    <row r="31" spans="2:6" x14ac:dyDescent="0.2">
      <c r="B31" s="44"/>
      <c r="C31" s="45" t="s">
        <v>92</v>
      </c>
      <c r="E31" s="40"/>
      <c r="F31" s="43" t="s">
        <v>186</v>
      </c>
    </row>
    <row r="32" spans="2:6" x14ac:dyDescent="0.2">
      <c r="B32" s="44"/>
      <c r="C32" s="45" t="s">
        <v>110</v>
      </c>
      <c r="E32" s="40"/>
      <c r="F32" s="43" t="s">
        <v>182</v>
      </c>
    </row>
    <row r="33" spans="2:6" ht="12" customHeight="1" x14ac:dyDescent="0.2">
      <c r="B33" s="269" t="s">
        <v>233</v>
      </c>
      <c r="C33" s="269"/>
      <c r="E33" s="40"/>
      <c r="F33" s="43" t="s">
        <v>95</v>
      </c>
    </row>
    <row r="34" spans="2:6" ht="12" customHeight="1" x14ac:dyDescent="0.2">
      <c r="B34" s="270"/>
      <c r="C34" s="270"/>
      <c r="E34" s="40"/>
      <c r="F34" s="43" t="s">
        <v>191</v>
      </c>
    </row>
    <row r="35" spans="2:6" ht="12" customHeight="1" x14ac:dyDescent="0.2">
      <c r="B35" s="229"/>
      <c r="C35" s="229"/>
      <c r="E35" s="40"/>
      <c r="F35" s="43" t="s">
        <v>184</v>
      </c>
    </row>
    <row r="36" spans="2:6" ht="12" customHeight="1" x14ac:dyDescent="0.2">
      <c r="B36" s="229"/>
      <c r="C36" s="229"/>
      <c r="E36" s="40"/>
      <c r="F36" s="134" t="s">
        <v>203</v>
      </c>
    </row>
    <row r="37" spans="2:6" ht="12" customHeight="1" x14ac:dyDescent="0.2">
      <c r="B37" s="229"/>
      <c r="C37" s="229"/>
      <c r="E37" s="40"/>
      <c r="F37" s="43" t="s">
        <v>190</v>
      </c>
    </row>
    <row r="38" spans="2:6" ht="12" customHeight="1" x14ac:dyDescent="0.2">
      <c r="B38" s="229"/>
      <c r="C38" s="229"/>
      <c r="E38" s="40"/>
      <c r="F38" s="43" t="s">
        <v>199</v>
      </c>
    </row>
    <row r="39" spans="2:6" ht="12" customHeight="1" x14ac:dyDescent="0.2">
      <c r="B39" s="229"/>
      <c r="C39" s="229"/>
      <c r="E39" s="40"/>
      <c r="F39" s="43" t="s">
        <v>188</v>
      </c>
    </row>
    <row r="40" spans="2:6" ht="12" customHeight="1" x14ac:dyDescent="0.2">
      <c r="B40" s="229"/>
      <c r="C40" s="229"/>
      <c r="E40" s="40"/>
      <c r="F40" s="43" t="s">
        <v>91</v>
      </c>
    </row>
    <row r="41" spans="2:6" ht="12" customHeight="1" x14ac:dyDescent="0.2">
      <c r="B41" s="229"/>
      <c r="C41" s="229"/>
      <c r="E41" s="40"/>
      <c r="F41" s="134" t="s">
        <v>93</v>
      </c>
    </row>
    <row r="42" spans="2:6" x14ac:dyDescent="0.2">
      <c r="B42" s="229"/>
      <c r="C42" s="229"/>
      <c r="E42" s="44" t="s">
        <v>11</v>
      </c>
      <c r="F42" s="45" t="s">
        <v>211</v>
      </c>
    </row>
    <row r="43" spans="2:6" x14ac:dyDescent="0.2">
      <c r="B43" s="229"/>
      <c r="C43" s="229"/>
      <c r="E43" s="44"/>
      <c r="F43" s="45" t="s">
        <v>206</v>
      </c>
    </row>
    <row r="44" spans="2:6" x14ac:dyDescent="0.2">
      <c r="B44" s="229"/>
      <c r="C44" s="229"/>
      <c r="E44" s="44"/>
      <c r="F44" s="45" t="s">
        <v>82</v>
      </c>
    </row>
    <row r="45" spans="2:6" x14ac:dyDescent="0.2">
      <c r="B45" s="229"/>
      <c r="C45" s="229"/>
      <c r="E45" s="44"/>
      <c r="F45" s="45" t="s">
        <v>212</v>
      </c>
    </row>
    <row r="46" spans="2:6" x14ac:dyDescent="0.2">
      <c r="B46" s="229"/>
      <c r="C46" s="229"/>
      <c r="E46" s="44"/>
      <c r="F46" s="45" t="s">
        <v>201</v>
      </c>
    </row>
    <row r="47" spans="2:6" x14ac:dyDescent="0.2">
      <c r="B47" s="229"/>
      <c r="C47" s="229"/>
      <c r="E47" s="44"/>
      <c r="F47" s="45" t="s">
        <v>193</v>
      </c>
    </row>
    <row r="48" spans="2:6" x14ac:dyDescent="0.2">
      <c r="B48" s="229"/>
      <c r="C48" s="229"/>
      <c r="E48" s="44"/>
      <c r="F48" s="45" t="s">
        <v>210</v>
      </c>
    </row>
    <row r="49" spans="2:6" x14ac:dyDescent="0.2">
      <c r="B49" s="139"/>
      <c r="C49" s="228"/>
      <c r="E49" s="44"/>
      <c r="F49" s="45" t="s">
        <v>89</v>
      </c>
    </row>
    <row r="50" spans="2:6" x14ac:dyDescent="0.2">
      <c r="B50" s="139"/>
      <c r="C50" s="228"/>
      <c r="E50" s="44"/>
      <c r="F50" s="45" t="s">
        <v>192</v>
      </c>
    </row>
    <row r="51" spans="2:6" x14ac:dyDescent="0.2">
      <c r="B51" s="38"/>
      <c r="C51" s="67"/>
      <c r="E51" s="44"/>
      <c r="F51" s="45" t="s">
        <v>205</v>
      </c>
    </row>
    <row r="52" spans="2:6" x14ac:dyDescent="0.2">
      <c r="B52" s="38"/>
      <c r="C52" s="67"/>
      <c r="E52" s="44"/>
      <c r="F52" s="45" t="s">
        <v>198</v>
      </c>
    </row>
    <row r="53" spans="2:6" x14ac:dyDescent="0.2">
      <c r="B53" s="38"/>
      <c r="C53" s="67"/>
      <c r="E53" s="44"/>
      <c r="F53" s="45" t="s">
        <v>98</v>
      </c>
    </row>
    <row r="54" spans="2:6" x14ac:dyDescent="0.2">
      <c r="B54" s="38"/>
      <c r="C54" s="67"/>
      <c r="E54" s="44"/>
      <c r="F54" s="45" t="s">
        <v>209</v>
      </c>
    </row>
    <row r="55" spans="2:6" x14ac:dyDescent="0.2">
      <c r="B55" s="38"/>
      <c r="C55" s="67"/>
      <c r="E55" s="44"/>
      <c r="F55" s="45" t="s">
        <v>99</v>
      </c>
    </row>
    <row r="56" spans="2:6" x14ac:dyDescent="0.2">
      <c r="B56" s="38"/>
      <c r="C56" s="67"/>
      <c r="E56" s="44"/>
      <c r="F56" s="45" t="s">
        <v>92</v>
      </c>
    </row>
    <row r="57" spans="2:6" x14ac:dyDescent="0.2">
      <c r="B57" s="38"/>
      <c r="C57" s="67"/>
      <c r="E57" s="269" t="s">
        <v>233</v>
      </c>
      <c r="F57" s="269"/>
    </row>
    <row r="58" spans="2:6" x14ac:dyDescent="0.2">
      <c r="B58" s="38"/>
      <c r="C58" s="67"/>
      <c r="E58" s="270"/>
      <c r="F58" s="270"/>
    </row>
    <row r="59" spans="2:6" ht="15" x14ac:dyDescent="0.2">
      <c r="B59" s="19" t="s">
        <v>56</v>
      </c>
      <c r="E59" s="270"/>
      <c r="F59" s="270"/>
    </row>
    <row r="60" spans="2:6" ht="42.75" customHeight="1" x14ac:dyDescent="0.2">
      <c r="B60" s="265" t="s">
        <v>138</v>
      </c>
      <c r="C60" s="266"/>
    </row>
    <row r="61" spans="2:6" x14ac:dyDescent="0.2">
      <c r="B61" s="41" t="s">
        <v>134</v>
      </c>
      <c r="C61" s="42" t="s">
        <v>52</v>
      </c>
    </row>
    <row r="62" spans="2:6" x14ac:dyDescent="0.2">
      <c r="B62" s="44" t="s">
        <v>150</v>
      </c>
      <c r="C62" s="45" t="s">
        <v>33</v>
      </c>
    </row>
    <row r="63" spans="2:6" x14ac:dyDescent="0.2">
      <c r="B63" s="44"/>
      <c r="C63" s="45" t="s">
        <v>12</v>
      </c>
    </row>
    <row r="64" spans="2:6" x14ac:dyDescent="0.2">
      <c r="B64" s="44"/>
      <c r="C64" s="45" t="s">
        <v>34</v>
      </c>
    </row>
    <row r="65" spans="2:3" x14ac:dyDescent="0.2">
      <c r="B65" s="44"/>
      <c r="C65" s="45" t="s">
        <v>35</v>
      </c>
    </row>
    <row r="66" spans="2:3" x14ac:dyDescent="0.2">
      <c r="B66" s="40" t="s">
        <v>42</v>
      </c>
      <c r="C66" s="43" t="s">
        <v>42</v>
      </c>
    </row>
    <row r="67" spans="2:3" x14ac:dyDescent="0.2">
      <c r="B67" s="44" t="s">
        <v>14</v>
      </c>
      <c r="C67" s="45" t="s">
        <v>24</v>
      </c>
    </row>
    <row r="68" spans="2:3" x14ac:dyDescent="0.2">
      <c r="B68" s="44"/>
      <c r="C68" s="45" t="s">
        <v>20</v>
      </c>
    </row>
    <row r="69" spans="2:3" x14ac:dyDescent="0.2">
      <c r="B69" s="44"/>
      <c r="C69" s="45" t="s">
        <v>23</v>
      </c>
    </row>
    <row r="70" spans="2:3" x14ac:dyDescent="0.2">
      <c r="B70" s="44"/>
      <c r="C70" s="45" t="s">
        <v>22</v>
      </c>
    </row>
    <row r="71" spans="2:3" x14ac:dyDescent="0.2">
      <c r="B71" s="44"/>
      <c r="C71" s="45" t="s">
        <v>21</v>
      </c>
    </row>
    <row r="72" spans="2:3" x14ac:dyDescent="0.2">
      <c r="B72" s="40" t="s">
        <v>39</v>
      </c>
      <c r="C72" s="43" t="s">
        <v>39</v>
      </c>
    </row>
    <row r="73" spans="2:3" x14ac:dyDescent="0.2">
      <c r="B73" s="44" t="s">
        <v>17</v>
      </c>
      <c r="C73" s="45" t="s">
        <v>43</v>
      </c>
    </row>
    <row r="74" spans="2:3" x14ac:dyDescent="0.2">
      <c r="B74" s="44"/>
      <c r="C74" s="45" t="s">
        <v>44</v>
      </c>
    </row>
    <row r="75" spans="2:3" x14ac:dyDescent="0.2">
      <c r="B75" s="44"/>
      <c r="C75" s="45" t="s">
        <v>45</v>
      </c>
    </row>
    <row r="76" spans="2:3" x14ac:dyDescent="0.2">
      <c r="B76" s="40" t="s">
        <v>66</v>
      </c>
      <c r="C76" s="43" t="s">
        <v>36</v>
      </c>
    </row>
    <row r="77" spans="2:3" x14ac:dyDescent="0.2">
      <c r="B77" s="40"/>
      <c r="C77" s="43" t="s">
        <v>41</v>
      </c>
    </row>
    <row r="78" spans="2:3" x14ac:dyDescent="0.2">
      <c r="B78" s="40"/>
      <c r="C78" s="43" t="s">
        <v>40</v>
      </c>
    </row>
    <row r="79" spans="2:3" x14ac:dyDescent="0.2">
      <c r="B79" s="40"/>
      <c r="C79" s="43" t="s">
        <v>38</v>
      </c>
    </row>
    <row r="80" spans="2:3" x14ac:dyDescent="0.2">
      <c r="B80" s="40"/>
      <c r="C80" s="43" t="s">
        <v>37</v>
      </c>
    </row>
    <row r="81" spans="2:3" x14ac:dyDescent="0.2">
      <c r="B81" s="44" t="s">
        <v>15</v>
      </c>
      <c r="C81" s="45" t="s">
        <v>69</v>
      </c>
    </row>
    <row r="82" spans="2:3" x14ac:dyDescent="0.2">
      <c r="B82" s="44"/>
      <c r="C82" s="45" t="s">
        <v>19</v>
      </c>
    </row>
    <row r="83" spans="2:3" x14ac:dyDescent="0.2">
      <c r="B83" s="40" t="s">
        <v>16</v>
      </c>
      <c r="C83" s="43" t="s">
        <v>68</v>
      </c>
    </row>
    <row r="84" spans="2:3" x14ac:dyDescent="0.2">
      <c r="B84" s="40"/>
      <c r="C84" s="43" t="s">
        <v>29</v>
      </c>
    </row>
    <row r="85" spans="2:3" x14ac:dyDescent="0.2">
      <c r="B85" s="40"/>
      <c r="C85" s="43" t="s">
        <v>28</v>
      </c>
    </row>
    <row r="86" spans="2:3" x14ac:dyDescent="0.2">
      <c r="B86" s="40"/>
      <c r="C86" s="43" t="s">
        <v>30</v>
      </c>
    </row>
    <row r="87" spans="2:3" x14ac:dyDescent="0.2">
      <c r="B87" s="40"/>
      <c r="C87" s="43" t="s">
        <v>26</v>
      </c>
    </row>
    <row r="88" spans="2:3" x14ac:dyDescent="0.2">
      <c r="B88" s="40"/>
      <c r="C88" s="43" t="s">
        <v>31</v>
      </c>
    </row>
    <row r="89" spans="2:3" x14ac:dyDescent="0.2">
      <c r="B89" s="40"/>
      <c r="C89" s="43" t="s">
        <v>32</v>
      </c>
    </row>
    <row r="90" spans="2:3" x14ac:dyDescent="0.2">
      <c r="B90" s="40"/>
      <c r="C90" s="43" t="s">
        <v>27</v>
      </c>
    </row>
    <row r="91" spans="2:3" x14ac:dyDescent="0.2">
      <c r="B91" s="40"/>
      <c r="C91" s="43" t="s">
        <v>25</v>
      </c>
    </row>
    <row r="92" spans="2:3" x14ac:dyDescent="0.2">
      <c r="B92" s="44" t="s">
        <v>5</v>
      </c>
      <c r="C92" s="45" t="s">
        <v>67</v>
      </c>
    </row>
    <row r="93" spans="2:3" x14ac:dyDescent="0.2">
      <c r="B93" s="44"/>
      <c r="C93" s="45" t="s">
        <v>47</v>
      </c>
    </row>
    <row r="94" spans="2:3" x14ac:dyDescent="0.2">
      <c r="B94" s="44"/>
      <c r="C94" s="45" t="s">
        <v>49</v>
      </c>
    </row>
    <row r="95" spans="2:3" x14ac:dyDescent="0.2">
      <c r="B95" s="44"/>
      <c r="C95" s="45" t="s">
        <v>48</v>
      </c>
    </row>
    <row r="96" spans="2:3" x14ac:dyDescent="0.2">
      <c r="B96" s="44"/>
      <c r="C96" s="45" t="s">
        <v>251</v>
      </c>
    </row>
    <row r="97" spans="2:4" ht="14.25" customHeight="1" x14ac:dyDescent="0.2">
      <c r="B97" s="44"/>
      <c r="C97" s="45" t="s">
        <v>46</v>
      </c>
    </row>
    <row r="98" spans="2:4" x14ac:dyDescent="0.2">
      <c r="B98" s="44"/>
      <c r="C98" s="45" t="s">
        <v>50</v>
      </c>
    </row>
    <row r="99" spans="2:4" x14ac:dyDescent="0.2">
      <c r="B99" s="44"/>
      <c r="C99" s="45" t="s">
        <v>51</v>
      </c>
    </row>
    <row r="100" spans="2:4" x14ac:dyDescent="0.2">
      <c r="B100" s="40" t="s">
        <v>70</v>
      </c>
      <c r="C100" s="43" t="s">
        <v>13</v>
      </c>
    </row>
    <row r="101" spans="2:4" ht="48" customHeight="1" x14ac:dyDescent="0.2">
      <c r="B101" s="271" t="s">
        <v>271</v>
      </c>
      <c r="C101" s="271"/>
      <c r="D101" s="271"/>
    </row>
    <row r="102" spans="2:4" ht="18" customHeight="1" x14ac:dyDescent="0.2">
      <c r="B102" s="222"/>
      <c r="C102" s="222"/>
      <c r="D102" s="222"/>
    </row>
    <row r="103" spans="2:4" ht="15" x14ac:dyDescent="0.2">
      <c r="B103" s="138" t="s">
        <v>151</v>
      </c>
      <c r="C103" s="128"/>
      <c r="D103" s="128"/>
    </row>
    <row r="104" spans="2:4" x14ac:dyDescent="0.2">
      <c r="B104" s="267" t="s">
        <v>237</v>
      </c>
      <c r="C104" s="268"/>
    </row>
    <row r="105" spans="2:4" ht="53.25" customHeight="1" x14ac:dyDescent="0.2">
      <c r="B105" s="264" t="s">
        <v>309</v>
      </c>
      <c r="C105" s="264"/>
      <c r="D105" s="139"/>
    </row>
    <row r="106" spans="2:4" ht="21.75" customHeight="1" x14ac:dyDescent="0.2">
      <c r="B106" s="263" t="s">
        <v>236</v>
      </c>
      <c r="C106" s="263"/>
    </row>
    <row r="107" spans="2:4" ht="33" customHeight="1" x14ac:dyDescent="0.2">
      <c r="B107" s="264" t="s">
        <v>310</v>
      </c>
      <c r="C107" s="264"/>
    </row>
    <row r="108" spans="2:4" ht="21" customHeight="1" x14ac:dyDescent="0.2">
      <c r="B108" s="264" t="s">
        <v>249</v>
      </c>
      <c r="C108" s="264"/>
    </row>
    <row r="109" spans="2:4" x14ac:dyDescent="0.2">
      <c r="B109" s="137"/>
      <c r="C109" s="137"/>
    </row>
    <row r="110" spans="2:4" ht="12" customHeight="1" x14ac:dyDescent="0.2">
      <c r="B110" s="263" t="s">
        <v>276</v>
      </c>
      <c r="C110" s="263"/>
    </row>
    <row r="111" spans="2:4" ht="34.5" customHeight="1" x14ac:dyDescent="0.2">
      <c r="B111" s="264" t="s">
        <v>277</v>
      </c>
      <c r="C111" s="264"/>
    </row>
    <row r="113" spans="2:2" x14ac:dyDescent="0.2">
      <c r="B113" s="254"/>
    </row>
  </sheetData>
  <mergeCells count="13">
    <mergeCell ref="B110:C110"/>
    <mergeCell ref="B111:C111"/>
    <mergeCell ref="E5:F5"/>
    <mergeCell ref="B105:C105"/>
    <mergeCell ref="B104:C104"/>
    <mergeCell ref="B5:C5"/>
    <mergeCell ref="B60:C60"/>
    <mergeCell ref="B106:C106"/>
    <mergeCell ref="B107:C107"/>
    <mergeCell ref="B108:C108"/>
    <mergeCell ref="B33:C34"/>
    <mergeCell ref="E57:F59"/>
    <mergeCell ref="B101:D101"/>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75" x14ac:dyDescent="0.2"/>
  <cols>
    <col min="1" max="1" width="4.140625" customWidth="1"/>
    <col min="2" max="2" width="54.28515625" customWidth="1"/>
    <col min="3" max="3" width="16.28515625" customWidth="1"/>
    <col min="4" max="4" width="7.140625" style="35" customWidth="1"/>
    <col min="5" max="5" width="17.28515625" customWidth="1"/>
    <col min="6" max="6" width="7.28515625" style="35" customWidth="1"/>
    <col min="7" max="7" width="15.28515625" customWidth="1"/>
    <col min="8" max="8" width="8.42578125" style="35" customWidth="1"/>
    <col min="9" max="9" width="14.28515625" customWidth="1"/>
    <col min="10" max="10" width="8" style="35" customWidth="1"/>
    <col min="11" max="11" width="14.28515625" customWidth="1"/>
    <col min="12" max="12" width="8" style="156" customWidth="1"/>
    <col min="13" max="13" width="15.7109375" customWidth="1"/>
    <col min="14" max="14" width="9" style="152" customWidth="1"/>
  </cols>
  <sheetData>
    <row r="1" spans="1:16" x14ac:dyDescent="0.2">
      <c r="A1" s="15"/>
      <c r="B1" s="106" t="s">
        <v>254</v>
      </c>
    </row>
    <row r="2" spans="1:16" ht="26.25" customHeight="1" x14ac:dyDescent="0.2">
      <c r="B2" s="180" t="s">
        <v>60</v>
      </c>
      <c r="I2" s="195" t="s">
        <v>141</v>
      </c>
      <c r="J2" s="195"/>
    </row>
    <row r="3" spans="1:16" x14ac:dyDescent="0.2">
      <c r="C3" s="22" t="s">
        <v>159</v>
      </c>
      <c r="D3" s="36"/>
    </row>
    <row r="4" spans="1:16" x14ac:dyDescent="0.2">
      <c r="B4" s="15"/>
    </row>
    <row r="5" spans="1:16" ht="31.5" customHeight="1" x14ac:dyDescent="0.2">
      <c r="C5" s="178" t="s">
        <v>148</v>
      </c>
      <c r="D5" s="178"/>
      <c r="E5" s="177" t="s">
        <v>313</v>
      </c>
      <c r="F5" s="177"/>
      <c r="G5" s="177" t="s">
        <v>104</v>
      </c>
      <c r="H5" s="177"/>
      <c r="I5" s="177" t="s">
        <v>223</v>
      </c>
      <c r="J5" s="177"/>
      <c r="K5" s="177" t="s">
        <v>11</v>
      </c>
      <c r="L5" s="177"/>
      <c r="M5" s="177" t="s">
        <v>168</v>
      </c>
      <c r="N5" s="177"/>
      <c r="O5" s="196"/>
      <c r="P5" s="196"/>
    </row>
    <row r="6" spans="1:16" ht="17.25" customHeight="1" x14ac:dyDescent="0.2">
      <c r="B6" s="16" t="s">
        <v>325</v>
      </c>
      <c r="C6" s="198"/>
      <c r="D6" s="199"/>
      <c r="E6" s="198"/>
      <c r="F6" s="199"/>
      <c r="G6" s="198"/>
      <c r="H6" s="199"/>
      <c r="I6" s="198"/>
      <c r="J6" s="199"/>
      <c r="K6" s="198"/>
      <c r="L6" s="200"/>
      <c r="M6" s="198"/>
      <c r="N6" s="201"/>
    </row>
    <row r="7" spans="1:16" x14ac:dyDescent="0.2">
      <c r="B7" s="17" t="s">
        <v>53</v>
      </c>
      <c r="C7" s="198"/>
      <c r="D7" s="199"/>
      <c r="E7" s="198"/>
      <c r="F7" s="199"/>
      <c r="G7" s="198"/>
      <c r="H7" s="199"/>
      <c r="I7" s="198"/>
      <c r="J7" s="199"/>
      <c r="K7" s="198"/>
      <c r="L7" s="200"/>
      <c r="M7" s="198"/>
      <c r="N7" s="201"/>
    </row>
    <row r="8" spans="1:16" ht="12" customHeight="1" x14ac:dyDescent="0.2">
      <c r="B8" s="183" t="s">
        <v>75</v>
      </c>
      <c r="C8" s="23">
        <v>221877</v>
      </c>
      <c r="D8" s="154">
        <f>C8/C$13</f>
        <v>0.17084690792021801</v>
      </c>
      <c r="E8" s="23">
        <v>4738</v>
      </c>
      <c r="F8" s="154">
        <f>E8/E$13</f>
        <v>0.10319517348027792</v>
      </c>
      <c r="G8" s="23">
        <v>7936</v>
      </c>
      <c r="H8" s="154">
        <f>G8/G$13</f>
        <v>6.7480697935444367E-2</v>
      </c>
      <c r="I8" s="23">
        <v>1596671</v>
      </c>
      <c r="J8" s="154">
        <f>I8/I$13</f>
        <v>0.71415357599877982</v>
      </c>
      <c r="K8" s="23">
        <v>15223</v>
      </c>
      <c r="L8" s="154">
        <f>K8/K$13</f>
        <v>0.23424324490675202</v>
      </c>
      <c r="M8" s="24">
        <f>SUM(C8,E8,G8,I8,K8)</f>
        <v>1846445</v>
      </c>
      <c r="N8" s="155">
        <f>M8/M$13</f>
        <v>0.49069120558966151</v>
      </c>
      <c r="O8" s="37"/>
      <c r="P8" s="37"/>
    </row>
    <row r="9" spans="1:16" ht="12" customHeight="1" x14ac:dyDescent="0.2">
      <c r="B9" s="183" t="s">
        <v>76</v>
      </c>
      <c r="C9" s="23">
        <v>38559</v>
      </c>
      <c r="D9" s="154">
        <f t="shared" ref="D9:D13" si="0">C9/C$13</f>
        <v>2.9690711171034789E-2</v>
      </c>
      <c r="E9" s="23">
        <v>285</v>
      </c>
      <c r="F9" s="154">
        <f t="shared" ref="F9:H13" si="1">E9/E$13</f>
        <v>6.2073922418487137E-3</v>
      </c>
      <c r="G9" s="23">
        <v>14624</v>
      </c>
      <c r="H9" s="154">
        <f t="shared" si="1"/>
        <v>0.12434951192136322</v>
      </c>
      <c r="I9" s="23">
        <v>7186</v>
      </c>
      <c r="J9" s="154">
        <f t="shared" ref="J9" si="2">I9/I$13</f>
        <v>3.2141296467006865E-3</v>
      </c>
      <c r="K9" s="23">
        <v>274</v>
      </c>
      <c r="L9" s="154">
        <f t="shared" ref="L9:N9" si="3">K9/K$13</f>
        <v>4.2161629839354954E-3</v>
      </c>
      <c r="M9" s="24">
        <f t="shared" ref="M9:M13" si="4">SUM(C9,E9,G9,I9,K9)</f>
        <v>60928</v>
      </c>
      <c r="N9" s="155">
        <f t="shared" si="3"/>
        <v>1.6191564749649678E-2</v>
      </c>
      <c r="O9" s="37"/>
      <c r="P9" s="37"/>
    </row>
    <row r="10" spans="1:16" ht="12" customHeight="1" x14ac:dyDescent="0.2">
      <c r="B10" s="183" t="s">
        <v>77</v>
      </c>
      <c r="C10" s="23">
        <v>710080</v>
      </c>
      <c r="D10" s="154">
        <f t="shared" si="0"/>
        <v>0.5467667778813865</v>
      </c>
      <c r="E10" s="23">
        <v>34552</v>
      </c>
      <c r="F10" s="154">
        <f t="shared" si="1"/>
        <v>0.75255374294862021</v>
      </c>
      <c r="G10" s="23">
        <v>73505</v>
      </c>
      <c r="H10" s="154">
        <f t="shared" si="1"/>
        <v>0.62502125778034756</v>
      </c>
      <c r="I10" s="23">
        <v>428866</v>
      </c>
      <c r="J10" s="154">
        <f t="shared" ref="J10" si="5">I10/I$13</f>
        <v>0.19182172628192828</v>
      </c>
      <c r="K10" s="23">
        <v>39477</v>
      </c>
      <c r="L10" s="154">
        <f t="shared" ref="L10:N10" si="6">K10/K$13</f>
        <v>0.60745060626577219</v>
      </c>
      <c r="M10" s="24">
        <f t="shared" si="4"/>
        <v>1286480</v>
      </c>
      <c r="N10" s="155">
        <f t="shared" si="6"/>
        <v>0.34188097786123484</v>
      </c>
      <c r="O10" s="37"/>
      <c r="P10" s="37"/>
    </row>
    <row r="11" spans="1:16" ht="12" customHeight="1" x14ac:dyDescent="0.2">
      <c r="B11" s="183" t="s">
        <v>169</v>
      </c>
      <c r="C11" s="23">
        <v>292670</v>
      </c>
      <c r="D11" s="154">
        <f t="shared" si="0"/>
        <v>0.22535803414058331</v>
      </c>
      <c r="E11" s="23">
        <v>5164</v>
      </c>
      <c r="F11" s="154">
        <f t="shared" si="1"/>
        <v>0.11247359135756757</v>
      </c>
      <c r="G11" s="23">
        <v>17037</v>
      </c>
      <c r="H11" s="154">
        <f t="shared" si="1"/>
        <v>0.14486752151287371</v>
      </c>
      <c r="I11" s="23">
        <v>188872</v>
      </c>
      <c r="J11" s="154">
        <f t="shared" ref="J11" si="7">I11/I$13</f>
        <v>8.447802597156305E-2</v>
      </c>
      <c r="K11" s="23">
        <v>7809</v>
      </c>
      <c r="L11" s="154">
        <f t="shared" ref="L11:N11" si="8">K11/K$13</f>
        <v>0.12016064504216163</v>
      </c>
      <c r="M11" s="24">
        <f t="shared" si="4"/>
        <v>511552</v>
      </c>
      <c r="N11" s="155">
        <f t="shared" si="8"/>
        <v>0.13594451370162799</v>
      </c>
      <c r="O11" s="37"/>
      <c r="P11" s="37"/>
    </row>
    <row r="12" spans="1:16" ht="12" customHeight="1" x14ac:dyDescent="0.2">
      <c r="B12" s="183" t="s">
        <v>5</v>
      </c>
      <c r="C12" s="23">
        <v>35503</v>
      </c>
      <c r="D12" s="154">
        <f t="shared" si="0"/>
        <v>2.7337568886777359E-2</v>
      </c>
      <c r="E12" s="23">
        <v>1174</v>
      </c>
      <c r="F12" s="154">
        <f t="shared" si="1"/>
        <v>2.5570099971685578E-2</v>
      </c>
      <c r="G12" s="23">
        <v>4502</v>
      </c>
      <c r="H12" s="154">
        <f t="shared" si="1"/>
        <v>3.8281010849971091E-2</v>
      </c>
      <c r="I12" s="23">
        <v>14158</v>
      </c>
      <c r="J12" s="154">
        <f t="shared" ref="J12" si="9">I12/I$13</f>
        <v>6.3325421010281546E-3</v>
      </c>
      <c r="K12" s="23">
        <v>2205</v>
      </c>
      <c r="L12" s="154">
        <f t="shared" ref="L12:N12" si="10">K12/K$13</f>
        <v>3.3929340801378716E-2</v>
      </c>
      <c r="M12" s="24">
        <f t="shared" si="4"/>
        <v>57542</v>
      </c>
      <c r="N12" s="155">
        <f t="shared" si="10"/>
        <v>1.5291738097825986E-2</v>
      </c>
      <c r="O12" s="37"/>
      <c r="P12" s="37"/>
    </row>
    <row r="13" spans="1:16" ht="12" customHeight="1" x14ac:dyDescent="0.2">
      <c r="B13" s="182" t="s">
        <v>312</v>
      </c>
      <c r="C13" s="24">
        <f>SUM(C8:C12)</f>
        <v>1298689</v>
      </c>
      <c r="D13" s="155">
        <f t="shared" si="0"/>
        <v>1</v>
      </c>
      <c r="E13" s="24">
        <f>SUM(E8:E12)</f>
        <v>45913</v>
      </c>
      <c r="F13" s="155">
        <f t="shared" si="1"/>
        <v>1</v>
      </c>
      <c r="G13" s="24">
        <f>SUM(G8:G12)</f>
        <v>117604</v>
      </c>
      <c r="H13" s="155">
        <f t="shared" si="1"/>
        <v>1</v>
      </c>
      <c r="I13" s="24">
        <f>SUM(I8:I12)</f>
        <v>2235753</v>
      </c>
      <c r="J13" s="155">
        <f t="shared" ref="J13" si="11">I13/I$13</f>
        <v>1</v>
      </c>
      <c r="K13" s="24">
        <f>SUM(K8:K12)</f>
        <v>64988</v>
      </c>
      <c r="L13" s="155">
        <f t="shared" ref="L13:N13" si="12">K13/K$13</f>
        <v>1</v>
      </c>
      <c r="M13" s="24">
        <f t="shared" si="4"/>
        <v>3762947</v>
      </c>
      <c r="N13" s="155">
        <f t="shared" si="12"/>
        <v>1</v>
      </c>
      <c r="O13" s="37"/>
      <c r="P13" s="37"/>
    </row>
    <row r="14" spans="1:16" x14ac:dyDescent="0.2">
      <c r="M14" s="169"/>
    </row>
    <row r="15" spans="1:16" x14ac:dyDescent="0.2">
      <c r="B15" s="61" t="s">
        <v>120</v>
      </c>
      <c r="M15" s="37"/>
    </row>
    <row r="16" spans="1:16" ht="28.5" customHeight="1" x14ac:dyDescent="0.2">
      <c r="B16" s="197" t="s">
        <v>311</v>
      </c>
      <c r="C16" s="35"/>
      <c r="D16"/>
      <c r="G16" s="37"/>
    </row>
    <row r="17" spans="2:14" s="181" customFormat="1" ht="19.5" customHeight="1" x14ac:dyDescent="0.2">
      <c r="B17" s="197" t="s">
        <v>160</v>
      </c>
      <c r="C17" s="132"/>
      <c r="F17" s="89"/>
      <c r="H17" s="89"/>
      <c r="J17" s="89"/>
      <c r="L17" s="157"/>
      <c r="N17" s="158"/>
    </row>
    <row r="18" spans="2:14" ht="24.75" customHeight="1" x14ac:dyDescent="0.2">
      <c r="B18" s="179" t="s">
        <v>161</v>
      </c>
      <c r="C18" s="35"/>
      <c r="D18"/>
    </row>
    <row r="19" spans="2:14" ht="42" customHeight="1" x14ac:dyDescent="0.2">
      <c r="B19" s="179"/>
      <c r="C19" s="35"/>
    </row>
    <row r="20" spans="2:14" x14ac:dyDescent="0.2">
      <c r="C20" s="35"/>
      <c r="D20"/>
    </row>
    <row r="21" spans="2:14" x14ac:dyDescent="0.2">
      <c r="C21" s="35"/>
      <c r="D21"/>
    </row>
    <row r="22" spans="2:14" x14ac:dyDescent="0.2">
      <c r="C22" s="35"/>
      <c r="D22"/>
    </row>
    <row r="23" spans="2:14" x14ac:dyDescent="0.2">
      <c r="C23" s="35"/>
      <c r="D23"/>
    </row>
    <row r="24" spans="2:14" x14ac:dyDescent="0.2">
      <c r="C24" s="35"/>
      <c r="D24"/>
    </row>
    <row r="25" spans="2:14" x14ac:dyDescent="0.2">
      <c r="C25" s="35"/>
      <c r="D25"/>
    </row>
    <row r="26" spans="2:14" x14ac:dyDescent="0.2">
      <c r="C26" s="37"/>
    </row>
    <row r="27" spans="2:14" x14ac:dyDescent="0.2">
      <c r="C27" s="37"/>
    </row>
    <row r="36" spans="4:10" x14ac:dyDescent="0.2">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ignoredErrors>
    <ignoredError sqref="F13:G13 H13:I13 J13:K13 M8:M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theme="7"/>
    <pageSetUpPr fitToPage="1"/>
  </sheetPr>
  <dimension ref="A1:AD84"/>
  <sheetViews>
    <sheetView showGridLines="0" zoomScaleNormal="100" workbookViewId="0">
      <pane xSplit="2" ySplit="8" topLeftCell="C9" activePane="bottomRight" state="frozen"/>
      <selection pane="topRight"/>
      <selection pane="bottomLeft"/>
      <selection pane="bottomRight"/>
    </sheetView>
  </sheetViews>
  <sheetFormatPr defaultRowHeight="10.5" outlineLevelCol="1" x14ac:dyDescent="0.15"/>
  <cols>
    <col min="1" max="1" width="6" style="3" customWidth="1"/>
    <col min="2" max="2" width="41.140625" style="4" customWidth="1"/>
    <col min="3" max="3" width="2.7109375" style="5" customWidth="1"/>
    <col min="4" max="13" width="10" style="4" hidden="1" customWidth="1" outlineLevel="1"/>
    <col min="14" max="17" width="9.140625" style="4" hidden="1" customWidth="1" outlineLevel="1"/>
    <col min="18" max="18" width="9.140625" style="4" customWidth="1" collapsed="1"/>
    <col min="19" max="19" width="9.140625" style="4"/>
    <col min="20" max="20" width="9.140625" style="110"/>
    <col min="21" max="22" width="9.140625" style="110" customWidth="1"/>
    <col min="23" max="24" width="9.140625" style="110"/>
    <col min="25" max="25" width="4.85546875" style="4" customWidth="1"/>
    <col min="26" max="26" width="9.7109375" style="4" customWidth="1"/>
    <col min="27" max="27" width="10" style="4" customWidth="1"/>
    <col min="28" max="29" width="9.140625" style="4"/>
    <col min="30" max="30" width="15" style="4" customWidth="1"/>
    <col min="31" max="16384" width="9.140625" style="4"/>
  </cols>
  <sheetData>
    <row r="1" spans="1:30" ht="12.75" customHeight="1" x14ac:dyDescent="0.2">
      <c r="B1" s="106" t="s">
        <v>64</v>
      </c>
      <c r="R1" s="4" t="s">
        <v>132</v>
      </c>
      <c r="V1" s="257" t="s">
        <v>141</v>
      </c>
      <c r="W1" s="257"/>
      <c r="Y1" s="203"/>
      <c r="Z1" s="258" t="s">
        <v>242</v>
      </c>
      <c r="AA1" s="258"/>
      <c r="AB1" s="258"/>
      <c r="AC1" s="258"/>
      <c r="AD1" s="258"/>
    </row>
    <row r="2" spans="1:30" x14ac:dyDescent="0.15">
      <c r="Y2" s="203"/>
      <c r="Z2" s="258"/>
      <c r="AA2" s="258"/>
      <c r="AB2" s="258"/>
      <c r="AC2" s="258"/>
      <c r="AD2" s="258"/>
    </row>
    <row r="3" spans="1:30" x14ac:dyDescent="0.15">
      <c r="D3" s="6"/>
      <c r="R3" s="6" t="s">
        <v>4</v>
      </c>
      <c r="Y3" s="203"/>
      <c r="Z3" s="258"/>
      <c r="AA3" s="258"/>
      <c r="AB3" s="258"/>
      <c r="AC3" s="258"/>
      <c r="AD3" s="258"/>
    </row>
    <row r="4" spans="1:30" x14ac:dyDescent="0.15">
      <c r="D4" s="90"/>
      <c r="E4" s="6"/>
      <c r="F4" s="6"/>
      <c r="G4" s="6"/>
      <c r="H4" s="6"/>
      <c r="I4" s="6"/>
      <c r="R4" s="259" t="s">
        <v>314</v>
      </c>
      <c r="S4" s="259"/>
      <c r="T4" s="259"/>
      <c r="U4" s="259"/>
      <c r="V4" s="259"/>
      <c r="W4" s="259"/>
      <c r="X4" s="259"/>
      <c r="Y4" s="203"/>
      <c r="Z4" s="258"/>
      <c r="AA4" s="258"/>
      <c r="AB4" s="258"/>
      <c r="AC4" s="258"/>
      <c r="AD4" s="258"/>
    </row>
    <row r="5" spans="1:30" x14ac:dyDescent="0.15">
      <c r="E5" s="7"/>
      <c r="F5" s="7"/>
      <c r="G5" s="7"/>
      <c r="H5" s="7"/>
      <c r="I5" s="7"/>
      <c r="J5" s="7"/>
      <c r="R5" s="259"/>
      <c r="S5" s="259"/>
      <c r="T5" s="259"/>
      <c r="U5" s="259"/>
      <c r="V5" s="259"/>
      <c r="W5" s="259"/>
      <c r="X5" s="259"/>
      <c r="Y5" s="203"/>
    </row>
    <row r="6" spans="1:30" x14ac:dyDescent="0.1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165</v>
      </c>
      <c r="X6" s="174" t="s">
        <v>166</v>
      </c>
      <c r="Y6" s="203"/>
      <c r="Z6" s="186" t="s">
        <v>221</v>
      </c>
      <c r="AA6" s="186" t="s">
        <v>270</v>
      </c>
      <c r="AB6" s="186" t="s">
        <v>326</v>
      </c>
    </row>
    <row r="7" spans="1:30" x14ac:dyDescent="0.15">
      <c r="N7" s="65"/>
      <c r="O7" s="65"/>
      <c r="P7" s="65"/>
      <c r="R7" s="65"/>
      <c r="T7" s="65"/>
      <c r="W7" s="65"/>
      <c r="X7" s="65"/>
      <c r="Y7" s="203"/>
      <c r="Z7" s="65" t="s">
        <v>115</v>
      </c>
      <c r="AA7" s="65" t="s">
        <v>115</v>
      </c>
    </row>
    <row r="8" spans="1:30" x14ac:dyDescent="0.15">
      <c r="T8" s="65"/>
      <c r="Y8" s="203"/>
    </row>
    <row r="9" spans="1:30" x14ac:dyDescent="0.15">
      <c r="B9" s="8" t="s">
        <v>116</v>
      </c>
      <c r="C9" s="9"/>
    </row>
    <row r="10" spans="1:30" ht="12" customHeight="1" x14ac:dyDescent="0.1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1290717</v>
      </c>
      <c r="AB10" s="23">
        <v>1298689</v>
      </c>
    </row>
    <row r="11" spans="1:30" ht="12" customHeight="1" x14ac:dyDescent="0.15">
      <c r="B11" s="29" t="s">
        <v>172</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46883</v>
      </c>
      <c r="AA11" s="23">
        <v>51416</v>
      </c>
      <c r="AB11" s="23">
        <v>45913</v>
      </c>
    </row>
    <row r="12" spans="1:30" ht="12" customHeight="1" x14ac:dyDescent="0.1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116854</v>
      </c>
      <c r="AA12" s="23">
        <v>116742</v>
      </c>
      <c r="AB12" s="23">
        <v>117604</v>
      </c>
    </row>
    <row r="13" spans="1:30" ht="12" customHeight="1" x14ac:dyDescent="0.15">
      <c r="B13" s="29" t="s">
        <v>173</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1567923</v>
      </c>
      <c r="AA13" s="23">
        <v>1810722</v>
      </c>
      <c r="AB13" s="23">
        <v>2235753</v>
      </c>
    </row>
    <row r="14" spans="1:30" ht="12" customHeight="1" x14ac:dyDescent="0.1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63705</v>
      </c>
      <c r="AA14" s="23">
        <v>66318</v>
      </c>
      <c r="AB14" s="23">
        <v>64988</v>
      </c>
    </row>
    <row r="15" spans="1:30" ht="12" customHeight="1" x14ac:dyDescent="0.1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c r="AB15" s="23"/>
    </row>
    <row r="16" spans="1:30" ht="12" customHeight="1" x14ac:dyDescent="0.1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SUM(Z10:Z15)</f>
        <v>3048127</v>
      </c>
      <c r="AA16" s="24">
        <f>SUM(AA10:AA15)</f>
        <v>3335915</v>
      </c>
      <c r="AB16" s="24">
        <f>SUM(AB10:AB15)</f>
        <v>3762947</v>
      </c>
    </row>
    <row r="17" spans="1:28" ht="12" customHeight="1" x14ac:dyDescent="0.1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28" ht="12" customHeight="1" x14ac:dyDescent="0.1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28" ht="12" customHeight="1" x14ac:dyDescent="0.1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28" ht="12" customHeight="1" x14ac:dyDescent="0.1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2102308</v>
      </c>
      <c r="AB20" s="23">
        <v>2296599</v>
      </c>
    </row>
    <row r="21" spans="1:28" ht="12" customHeight="1" x14ac:dyDescent="0.1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481621</v>
      </c>
      <c r="AA21" s="23">
        <v>514975</v>
      </c>
      <c r="AB21" s="23">
        <v>584752</v>
      </c>
    </row>
    <row r="22" spans="1:28" ht="12" customHeight="1" x14ac:dyDescent="0.1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15599</v>
      </c>
      <c r="AA22" s="23">
        <v>17045</v>
      </c>
      <c r="AB22" s="23">
        <v>16268</v>
      </c>
    </row>
    <row r="23" spans="1:28" ht="12" customHeight="1" x14ac:dyDescent="0.1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51678</v>
      </c>
      <c r="AA23" s="23">
        <v>54262</v>
      </c>
      <c r="AB23" s="23">
        <v>41007</v>
      </c>
    </row>
    <row r="24" spans="1:28" ht="12" customHeight="1" x14ac:dyDescent="0.1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56011</v>
      </c>
      <c r="AA24" s="23">
        <v>60998</v>
      </c>
      <c r="AB24" s="23">
        <v>91949</v>
      </c>
    </row>
    <row r="25" spans="1:28" ht="12" customHeight="1" x14ac:dyDescent="0.1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353710</v>
      </c>
      <c r="AA25" s="23">
        <v>387110</v>
      </c>
      <c r="AB25" s="23">
        <v>492171</v>
      </c>
    </row>
    <row r="26" spans="1:28" ht="12" customHeight="1" x14ac:dyDescent="0.1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11058</v>
      </c>
      <c r="AA26" s="23">
        <v>12861</v>
      </c>
      <c r="AB26" s="23">
        <v>13103</v>
      </c>
    </row>
    <row r="27" spans="1:28" ht="12" customHeight="1" x14ac:dyDescent="0.1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5279</v>
      </c>
      <c r="AA27" s="23">
        <v>6676</v>
      </c>
      <c r="AB27" s="23">
        <v>4703</v>
      </c>
    </row>
    <row r="28" spans="1:28" ht="12" customHeight="1" x14ac:dyDescent="0.1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146000</v>
      </c>
      <c r="AA28" s="23">
        <v>179680</v>
      </c>
      <c r="AB28" s="23">
        <v>222395</v>
      </c>
    </row>
    <row r="29" spans="1:28" ht="12" customHeight="1" x14ac:dyDescent="0.1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3048127</v>
      </c>
      <c r="AA29" s="24">
        <f>SUM(AA20:AA28)</f>
        <v>3335915</v>
      </c>
      <c r="AB29" s="24">
        <f>SUM(AB20:AB28)</f>
        <v>3762947</v>
      </c>
    </row>
    <row r="30" spans="1:28" ht="12" customHeight="1" x14ac:dyDescent="0.1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28" ht="12" customHeight="1" x14ac:dyDescent="0.1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28" ht="12" customHeight="1" x14ac:dyDescent="0.15">
      <c r="A32" s="10">
        <v>2.2999999999999998</v>
      </c>
      <c r="B32" s="28" t="s">
        <v>257</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28" ht="12" customHeight="1" x14ac:dyDescent="0.1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70">
        <v>1221159</v>
      </c>
      <c r="Y33" s="203"/>
      <c r="Z33" s="70">
        <v>1186576</v>
      </c>
      <c r="AA33" s="70">
        <v>1424812</v>
      </c>
      <c r="AB33" s="70">
        <v>1846445</v>
      </c>
    </row>
    <row r="34" spans="1:28" ht="12" customHeight="1" x14ac:dyDescent="0.1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70">
        <v>29236</v>
      </c>
      <c r="Y34" s="203"/>
      <c r="Z34" s="70">
        <v>57993</v>
      </c>
      <c r="AA34" s="70">
        <v>56606</v>
      </c>
      <c r="AB34" s="70">
        <v>60928</v>
      </c>
    </row>
    <row r="35" spans="1:28" ht="12" customHeight="1" x14ac:dyDescent="0.1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108">
        <v>549526</v>
      </c>
      <c r="Y35" s="203"/>
      <c r="Z35" s="70">
        <v>1215618</v>
      </c>
      <c r="AA35" s="70">
        <v>1270004</v>
      </c>
      <c r="AB35" s="70">
        <v>1286480</v>
      </c>
    </row>
    <row r="36" spans="1:28" ht="12" customHeight="1" x14ac:dyDescent="0.15">
      <c r="A36" s="10"/>
      <c r="B36" s="25" t="s">
        <v>175</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70">
        <v>220069</v>
      </c>
      <c r="Y36" s="203"/>
      <c r="Z36" s="70">
        <v>532241</v>
      </c>
      <c r="AA36" s="70">
        <v>527006</v>
      </c>
      <c r="AB36" s="70">
        <v>511552</v>
      </c>
    </row>
    <row r="37" spans="1:28" ht="12" customHeight="1" x14ac:dyDescent="0.1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70">
        <v>42472</v>
      </c>
      <c r="Y37" s="203"/>
      <c r="Z37" s="70">
        <v>55699</v>
      </c>
      <c r="AA37" s="70">
        <v>57487</v>
      </c>
      <c r="AB37" s="70">
        <v>57542</v>
      </c>
    </row>
    <row r="38" spans="1:28" ht="12" customHeight="1" x14ac:dyDescent="0.1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55">
        <f>SUM(X33:X37)</f>
        <v>2062462</v>
      </c>
      <c r="Y38" s="203"/>
      <c r="Z38" s="255">
        <f>SUM(Z33:Z37)</f>
        <v>3048127</v>
      </c>
      <c r="AA38" s="255">
        <f>SUM(AA33:AA37)</f>
        <v>3335915</v>
      </c>
      <c r="AB38" s="255">
        <f>SUM(AB33:AB37)</f>
        <v>3762947</v>
      </c>
    </row>
    <row r="39" spans="1:28" ht="12" customHeight="1" x14ac:dyDescent="0.15">
      <c r="B39" s="26"/>
      <c r="D39" s="55"/>
      <c r="E39" s="55"/>
      <c r="F39" s="55"/>
      <c r="G39" s="55"/>
      <c r="H39" s="55"/>
      <c r="I39" s="55"/>
      <c r="J39" s="55"/>
      <c r="K39" s="55"/>
      <c r="L39" s="55"/>
      <c r="M39" s="55"/>
      <c r="N39" s="55"/>
      <c r="O39" s="55"/>
      <c r="P39" s="55"/>
      <c r="Q39" s="55"/>
      <c r="R39" s="55"/>
      <c r="S39" s="55"/>
      <c r="T39" s="55"/>
      <c r="U39" s="55"/>
      <c r="V39" s="55"/>
      <c r="W39" s="55"/>
      <c r="X39" s="80"/>
      <c r="Y39" s="203"/>
      <c r="Z39" s="55"/>
      <c r="AA39" s="55"/>
    </row>
    <row r="40" spans="1:28" ht="12" customHeight="1" x14ac:dyDescent="0.1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28" ht="12" customHeight="1" x14ac:dyDescent="0.15">
      <c r="A41" s="10" t="s">
        <v>256</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28" ht="21.75" customHeight="1" x14ac:dyDescent="0.15">
      <c r="B42" s="247" t="s">
        <v>267</v>
      </c>
      <c r="D42" s="55"/>
      <c r="E42" s="55"/>
      <c r="F42" s="55"/>
      <c r="G42" s="55"/>
      <c r="H42" s="55"/>
      <c r="I42" s="55"/>
      <c r="J42" s="55"/>
      <c r="K42" s="55"/>
      <c r="L42" s="55"/>
      <c r="M42" s="55"/>
      <c r="N42" s="55"/>
      <c r="O42" s="55"/>
      <c r="P42" s="55"/>
      <c r="Q42" s="55"/>
      <c r="R42" s="243" t="s">
        <v>268</v>
      </c>
      <c r="S42" s="55"/>
      <c r="T42" s="55"/>
      <c r="U42" s="55"/>
      <c r="V42" s="55"/>
      <c r="W42" s="55"/>
      <c r="X42" s="55"/>
      <c r="Y42" s="203"/>
      <c r="Z42" s="55"/>
      <c r="AA42" s="55"/>
      <c r="AB42" s="55"/>
    </row>
    <row r="43" spans="1:28" ht="12" customHeight="1" x14ac:dyDescent="0.1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48167</v>
      </c>
      <c r="AA43" s="23">
        <v>54575</v>
      </c>
      <c r="AB43" s="23">
        <v>58881</v>
      </c>
    </row>
    <row r="44" spans="1:28" ht="12" customHeight="1" x14ac:dyDescent="0.15">
      <c r="B44" s="25" t="s">
        <v>258</v>
      </c>
      <c r="D44" s="55"/>
      <c r="E44" s="55"/>
      <c r="F44" s="55"/>
      <c r="G44" s="55"/>
      <c r="H44" s="55"/>
      <c r="I44" s="55"/>
      <c r="J44" s="55"/>
      <c r="K44" s="55"/>
      <c r="L44" s="55"/>
      <c r="M44" s="55"/>
      <c r="N44" s="55"/>
      <c r="O44" s="55"/>
      <c r="P44" s="55"/>
      <c r="Q44" s="55"/>
      <c r="R44" s="239" t="s">
        <v>77</v>
      </c>
      <c r="S44" s="235"/>
      <c r="T44" s="235"/>
      <c r="U44" s="235"/>
      <c r="V44" s="235"/>
      <c r="W44" s="235"/>
      <c r="X44" s="242"/>
      <c r="Y44" s="203"/>
      <c r="Z44" s="23">
        <v>278515</v>
      </c>
      <c r="AA44" s="23">
        <v>272623</v>
      </c>
      <c r="AB44" s="23">
        <v>294989</v>
      </c>
    </row>
    <row r="45" spans="1:28" ht="12" customHeight="1" x14ac:dyDescent="0.15">
      <c r="B45" s="25" t="s">
        <v>259</v>
      </c>
      <c r="D45" s="55"/>
      <c r="E45" s="55"/>
      <c r="F45" s="55"/>
      <c r="G45" s="55"/>
      <c r="H45" s="55"/>
      <c r="I45" s="55"/>
      <c r="J45" s="55"/>
      <c r="K45" s="55"/>
      <c r="L45" s="55"/>
      <c r="M45" s="55"/>
      <c r="N45" s="55"/>
      <c r="O45" s="55"/>
      <c r="P45" s="55"/>
      <c r="Q45" s="55"/>
      <c r="R45" s="239" t="s">
        <v>269</v>
      </c>
      <c r="S45" s="235"/>
      <c r="T45" s="235"/>
      <c r="U45" s="235"/>
      <c r="V45" s="235"/>
      <c r="W45" s="235"/>
      <c r="X45" s="242"/>
      <c r="Y45" s="203"/>
      <c r="Z45" s="23">
        <v>240895</v>
      </c>
      <c r="AA45" s="23">
        <v>274764</v>
      </c>
      <c r="AB45" s="23">
        <v>259606</v>
      </c>
    </row>
    <row r="46" spans="1:28" ht="12" customHeight="1" x14ac:dyDescent="0.15">
      <c r="B46" s="25" t="s">
        <v>260</v>
      </c>
      <c r="D46" s="55"/>
      <c r="E46" s="55"/>
      <c r="F46" s="55"/>
      <c r="G46" s="55"/>
      <c r="H46" s="55"/>
      <c r="I46" s="55"/>
      <c r="J46" s="55"/>
      <c r="K46" s="55"/>
      <c r="L46" s="55"/>
      <c r="M46" s="55"/>
      <c r="N46" s="55"/>
      <c r="O46" s="55"/>
      <c r="P46" s="55"/>
      <c r="Q46" s="55"/>
      <c r="R46" s="239" t="s">
        <v>77</v>
      </c>
      <c r="S46" s="235"/>
      <c r="T46" s="235"/>
      <c r="U46" s="235"/>
      <c r="V46" s="235"/>
      <c r="W46" s="235"/>
      <c r="X46" s="242"/>
      <c r="Y46" s="203"/>
      <c r="Z46" s="23">
        <v>295466</v>
      </c>
      <c r="AA46" s="23">
        <v>338966</v>
      </c>
      <c r="AB46" s="23">
        <v>328528</v>
      </c>
    </row>
    <row r="47" spans="1:28" ht="12" customHeight="1" x14ac:dyDescent="0.15">
      <c r="B47" s="25" t="s">
        <v>261</v>
      </c>
      <c r="D47" s="55"/>
      <c r="E47" s="55"/>
      <c r="F47" s="55"/>
      <c r="G47" s="55"/>
      <c r="H47" s="55"/>
      <c r="I47" s="55"/>
      <c r="J47" s="55"/>
      <c r="K47" s="55"/>
      <c r="L47" s="55"/>
      <c r="M47" s="55"/>
      <c r="N47" s="55"/>
      <c r="O47" s="55"/>
      <c r="P47" s="55"/>
      <c r="Q47" s="55"/>
      <c r="R47" s="239" t="s">
        <v>77</v>
      </c>
      <c r="S47" s="235"/>
      <c r="T47" s="235"/>
      <c r="U47" s="235"/>
      <c r="V47" s="235"/>
      <c r="W47" s="235"/>
      <c r="X47" s="242"/>
      <c r="Y47" s="203"/>
      <c r="Z47" s="23">
        <v>535824</v>
      </c>
      <c r="AA47" s="23">
        <v>617791</v>
      </c>
      <c r="AB47" s="23">
        <v>623496</v>
      </c>
    </row>
    <row r="48" spans="1:28" ht="12" customHeight="1" x14ac:dyDescent="0.15">
      <c r="B48" s="25" t="s">
        <v>262</v>
      </c>
      <c r="D48" s="55"/>
      <c r="E48" s="55"/>
      <c r="F48" s="55"/>
      <c r="G48" s="55"/>
      <c r="H48" s="55"/>
      <c r="I48" s="55"/>
      <c r="J48" s="55"/>
      <c r="K48" s="55"/>
      <c r="L48" s="55"/>
      <c r="M48" s="55"/>
      <c r="N48" s="55"/>
      <c r="O48" s="55"/>
      <c r="P48" s="55"/>
      <c r="Q48" s="55"/>
      <c r="R48" s="239" t="s">
        <v>269</v>
      </c>
      <c r="S48" s="235"/>
      <c r="T48" s="235"/>
      <c r="U48" s="235"/>
      <c r="V48" s="235"/>
      <c r="W48" s="235"/>
      <c r="X48" s="242"/>
      <c r="Y48" s="203"/>
      <c r="Z48" s="23">
        <v>56568</v>
      </c>
      <c r="AA48" s="23">
        <v>58978</v>
      </c>
      <c r="AB48" s="23">
        <v>58937</v>
      </c>
    </row>
    <row r="49" spans="1:28" ht="12" customHeight="1" x14ac:dyDescent="0.15">
      <c r="B49" s="25" t="s">
        <v>263</v>
      </c>
      <c r="D49" s="55"/>
      <c r="E49" s="55"/>
      <c r="F49" s="55"/>
      <c r="G49" s="55"/>
      <c r="H49" s="55"/>
      <c r="I49" s="55"/>
      <c r="J49" s="55"/>
      <c r="K49" s="55"/>
      <c r="L49" s="55"/>
      <c r="M49" s="55"/>
      <c r="N49" s="55"/>
      <c r="O49" s="55"/>
      <c r="P49" s="55"/>
      <c r="Q49" s="55"/>
      <c r="R49" s="239" t="s">
        <v>269</v>
      </c>
      <c r="S49" s="235"/>
      <c r="T49" s="235"/>
      <c r="U49" s="235"/>
      <c r="V49" s="235"/>
      <c r="W49" s="235"/>
      <c r="X49" s="242"/>
      <c r="Y49" s="203"/>
      <c r="Z49" s="23">
        <v>182102</v>
      </c>
      <c r="AA49" s="23">
        <v>175492</v>
      </c>
      <c r="AB49" s="23">
        <v>175377</v>
      </c>
    </row>
    <row r="50" spans="1:28" ht="12" customHeight="1" x14ac:dyDescent="0.15">
      <c r="B50" s="25" t="s">
        <v>264</v>
      </c>
      <c r="D50" s="55"/>
      <c r="E50" s="55"/>
      <c r="F50" s="55"/>
      <c r="G50" s="55"/>
      <c r="H50" s="55"/>
      <c r="I50" s="55"/>
      <c r="J50" s="55"/>
      <c r="K50" s="55"/>
      <c r="L50" s="55"/>
      <c r="M50" s="55"/>
      <c r="N50" s="55"/>
      <c r="O50" s="55"/>
      <c r="P50" s="55"/>
      <c r="Q50" s="55"/>
      <c r="R50" s="239" t="s">
        <v>75</v>
      </c>
      <c r="S50" s="235"/>
      <c r="T50" s="235"/>
      <c r="U50" s="235"/>
      <c r="V50" s="235"/>
      <c r="W50" s="235"/>
      <c r="X50" s="242"/>
      <c r="Y50" s="203"/>
      <c r="Z50" s="23">
        <v>353439</v>
      </c>
      <c r="AA50" s="23">
        <v>455807</v>
      </c>
      <c r="AB50" s="23">
        <v>648476</v>
      </c>
    </row>
    <row r="51" spans="1:28" ht="12" customHeight="1" x14ac:dyDescent="0.15">
      <c r="B51" s="25" t="s">
        <v>265</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723618</v>
      </c>
      <c r="AA51" s="23">
        <v>951383</v>
      </c>
      <c r="AB51" s="23">
        <v>1178536</v>
      </c>
    </row>
    <row r="52" spans="1:28" ht="12" customHeight="1" x14ac:dyDescent="0.1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44478</v>
      </c>
      <c r="AA52" s="23">
        <v>50713</v>
      </c>
      <c r="AB52" s="23">
        <v>51457</v>
      </c>
    </row>
    <row r="53" spans="1:28" ht="12" customHeight="1" x14ac:dyDescent="0.1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SUM(Z43:Z52)</f>
        <v>2759072</v>
      </c>
      <c r="AA53" s="24">
        <f>SUM(AA43:AA52)</f>
        <v>3251092</v>
      </c>
      <c r="AB53" s="24">
        <f>SUM(AB43:AB52)</f>
        <v>3678283</v>
      </c>
    </row>
    <row r="54" spans="1:28" ht="12" customHeight="1" x14ac:dyDescent="0.15">
      <c r="B54" s="240" t="s">
        <v>266</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434561</v>
      </c>
      <c r="AA54" s="244">
        <v>483943</v>
      </c>
      <c r="AB54" s="244">
        <v>501228</v>
      </c>
    </row>
    <row r="55" spans="1:28" ht="12" customHeight="1" x14ac:dyDescent="0.1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28" ht="12" customHeight="1" x14ac:dyDescent="0.15">
      <c r="B56" s="25"/>
      <c r="D56" s="116"/>
      <c r="E56" s="116"/>
      <c r="F56" s="116"/>
      <c r="G56" s="116"/>
      <c r="H56" s="116"/>
      <c r="I56" s="116"/>
      <c r="J56" s="116"/>
      <c r="K56" s="116"/>
      <c r="L56" s="116"/>
      <c r="M56" s="116"/>
      <c r="N56" s="116"/>
      <c r="O56" s="116"/>
      <c r="P56" s="116"/>
      <c r="T56" s="4"/>
      <c r="U56" s="4"/>
      <c r="V56" s="4"/>
      <c r="W56" s="4"/>
      <c r="X56" s="4"/>
    </row>
    <row r="57" spans="1:28" ht="12" customHeight="1" x14ac:dyDescent="0.1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165</v>
      </c>
      <c r="X57" s="186" t="s">
        <v>166</v>
      </c>
      <c r="Y57" s="203"/>
      <c r="Z57" s="186" t="s">
        <v>221</v>
      </c>
      <c r="AA57" s="186" t="s">
        <v>270</v>
      </c>
      <c r="AB57" s="186" t="s">
        <v>326</v>
      </c>
    </row>
    <row r="58" spans="1:28" ht="12" customHeight="1" x14ac:dyDescent="0.1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2051952</v>
      </c>
      <c r="AB58" s="74">
        <v>2295053</v>
      </c>
    </row>
    <row r="59" spans="1:28" ht="12" customHeight="1" x14ac:dyDescent="0.1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433814</v>
      </c>
      <c r="AA59" s="23">
        <v>500864</v>
      </c>
      <c r="AB59" s="23">
        <v>558599</v>
      </c>
    </row>
    <row r="60" spans="1:28" ht="12" customHeight="1" x14ac:dyDescent="0.1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15714</v>
      </c>
      <c r="AA60" s="23">
        <v>15791</v>
      </c>
      <c r="AB60" s="23">
        <v>16318</v>
      </c>
    </row>
    <row r="61" spans="1:28" ht="12" customHeight="1" x14ac:dyDescent="0.1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54465</v>
      </c>
      <c r="AA61" s="23">
        <v>53108</v>
      </c>
      <c r="AB61" s="23">
        <v>41902</v>
      </c>
    </row>
    <row r="62" spans="1:28" ht="12" customHeight="1" x14ac:dyDescent="0.1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60479</v>
      </c>
      <c r="AA62" s="23">
        <v>57241</v>
      </c>
      <c r="AB62" s="23">
        <v>85522</v>
      </c>
    </row>
    <row r="63" spans="1:28" ht="12" customHeight="1" x14ac:dyDescent="0.1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343574</v>
      </c>
      <c r="AA63" s="23">
        <v>382225</v>
      </c>
      <c r="AB63" s="23">
        <v>396244</v>
      </c>
    </row>
    <row r="64" spans="1:28" ht="12" customHeight="1" x14ac:dyDescent="0.1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10971</v>
      </c>
      <c r="AA64" s="23">
        <v>12028</v>
      </c>
      <c r="AB64" s="23">
        <v>12746</v>
      </c>
    </row>
    <row r="65" spans="1:28" ht="12" customHeight="1" x14ac:dyDescent="0.1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5208</v>
      </c>
      <c r="AA65" s="13">
        <v>6193</v>
      </c>
      <c r="AB65" s="13">
        <v>4331</v>
      </c>
    </row>
    <row r="66" spans="1:28" ht="12" customHeight="1" x14ac:dyDescent="0.1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137495</v>
      </c>
      <c r="AA66" s="23">
        <v>163242</v>
      </c>
      <c r="AB66" s="23">
        <v>238939</v>
      </c>
    </row>
    <row r="67" spans="1:28" ht="12" customHeight="1" x14ac:dyDescent="0.1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4">
        <f>SUM(Z58:Z66)</f>
        <v>2967804</v>
      </c>
      <c r="AA67" s="24">
        <f>SUM(AA58:AA66)</f>
        <v>3242644</v>
      </c>
      <c r="AB67" s="24">
        <f>SUM(AB58:AB66)</f>
        <v>3649654</v>
      </c>
    </row>
    <row r="68" spans="1:28" ht="12" customHeight="1" x14ac:dyDescent="0.1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28" ht="12" customHeight="1" x14ac:dyDescent="0.1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28" ht="21" x14ac:dyDescent="0.1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28" ht="12" customHeight="1" x14ac:dyDescent="0.1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1297323</v>
      </c>
      <c r="AB71" s="23">
        <v>1286595</v>
      </c>
    </row>
    <row r="72" spans="1:28" ht="12" customHeight="1" x14ac:dyDescent="0.15">
      <c r="B72" s="29" t="s">
        <v>172</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47675</v>
      </c>
      <c r="AA72" s="23">
        <v>50471</v>
      </c>
      <c r="AB72" s="23">
        <v>46776</v>
      </c>
    </row>
    <row r="73" spans="1:28" ht="12" customHeight="1" x14ac:dyDescent="0.1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117506</v>
      </c>
      <c r="AA73" s="23">
        <v>117642</v>
      </c>
      <c r="AB73" s="23">
        <v>115736</v>
      </c>
    </row>
    <row r="74" spans="1:28" ht="12" customHeight="1" x14ac:dyDescent="0.15">
      <c r="B74" s="29" t="s">
        <v>173</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1485186</v>
      </c>
      <c r="AA74" s="23">
        <v>1712826</v>
      </c>
      <c r="AB74" s="23">
        <v>2135731</v>
      </c>
    </row>
    <row r="75" spans="1:28" ht="12" customHeight="1" x14ac:dyDescent="0.1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66359</v>
      </c>
      <c r="AA75" s="23">
        <v>64382</v>
      </c>
      <c r="AB75" s="23">
        <v>64816</v>
      </c>
    </row>
    <row r="76" spans="1:28" ht="12" customHeight="1" x14ac:dyDescent="0.1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f>SUM(Z71:Z75)</f>
        <v>2967804</v>
      </c>
      <c r="AA76" s="24">
        <f t="shared" ref="AA76:AB76" si="0">SUM(AA71:AA75)</f>
        <v>3242644</v>
      </c>
      <c r="AB76" s="24">
        <f t="shared" si="0"/>
        <v>3649654</v>
      </c>
    </row>
    <row r="77" spans="1:28" s="5" customFormat="1" x14ac:dyDescent="0.15">
      <c r="A77" s="68"/>
      <c r="B77" s="62"/>
      <c r="C77" s="62"/>
      <c r="D77" s="49"/>
      <c r="E77" s="49"/>
      <c r="F77" s="49"/>
      <c r="G77" s="49"/>
      <c r="H77" s="49"/>
      <c r="I77" s="49"/>
      <c r="J77" s="49"/>
      <c r="K77" s="49"/>
      <c r="M77" s="76"/>
      <c r="T77" s="117"/>
      <c r="U77" s="117"/>
      <c r="V77" s="117"/>
      <c r="W77" s="117"/>
      <c r="X77" s="117"/>
    </row>
    <row r="78" spans="1:28" s="5" customFormat="1" x14ac:dyDescent="0.15">
      <c r="A78" s="68"/>
      <c r="B78" s="62"/>
      <c r="C78" s="62"/>
      <c r="D78" s="49"/>
      <c r="E78" s="49"/>
      <c r="F78" s="49"/>
      <c r="G78" s="49"/>
      <c r="H78" s="49"/>
      <c r="I78" s="49"/>
      <c r="J78" s="49"/>
      <c r="K78" s="49"/>
      <c r="M78" s="76"/>
      <c r="T78" s="117"/>
      <c r="U78" s="117"/>
      <c r="V78" s="117"/>
      <c r="W78" s="117"/>
      <c r="X78" s="117"/>
    </row>
    <row r="79" spans="1:28" x14ac:dyDescent="0.15">
      <c r="B79" s="136" t="s">
        <v>102</v>
      </c>
    </row>
    <row r="80" spans="1:28" ht="10.5" customHeight="1" x14ac:dyDescent="0.15">
      <c r="B80" s="122" t="s">
        <v>153</v>
      </c>
      <c r="C80" s="122"/>
      <c r="D80" s="122"/>
      <c r="E80" s="122"/>
    </row>
    <row r="81" spans="1:24" ht="32.25" customHeight="1" x14ac:dyDescent="0.15">
      <c r="A81" s="4"/>
      <c r="B81" s="122" t="s">
        <v>252</v>
      </c>
      <c r="C81" s="122"/>
      <c r="D81" s="122"/>
      <c r="E81" s="122"/>
      <c r="T81" s="4"/>
      <c r="U81" s="4"/>
      <c r="V81" s="4"/>
      <c r="W81" s="4"/>
      <c r="X81" s="4"/>
    </row>
    <row r="82" spans="1:24" ht="56.25" customHeight="1" x14ac:dyDescent="0.2">
      <c r="A82" s="4"/>
      <c r="B82" s="122" t="s">
        <v>124</v>
      </c>
      <c r="C82" s="122"/>
      <c r="D82" s="122"/>
      <c r="E82" s="122"/>
      <c r="F82" s="109"/>
      <c r="G82" s="109"/>
      <c r="H82" s="109"/>
      <c r="I82" s="109"/>
      <c r="J82" s="109"/>
      <c r="K82" s="109"/>
      <c r="T82" s="4"/>
      <c r="U82" s="4"/>
      <c r="V82" s="4"/>
      <c r="W82" s="4"/>
      <c r="X82" s="4"/>
    </row>
    <row r="83" spans="1:24" ht="42" x14ac:dyDescent="0.15">
      <c r="A83" s="4"/>
      <c r="B83" s="179" t="s">
        <v>170</v>
      </c>
      <c r="C83" s="122"/>
      <c r="D83" s="122"/>
      <c r="E83" s="122"/>
      <c r="T83" s="4"/>
      <c r="U83" s="4"/>
      <c r="V83" s="4"/>
      <c r="W83" s="4"/>
      <c r="X83" s="4"/>
    </row>
    <row r="84" spans="1:24" ht="37.5" customHeight="1" x14ac:dyDescent="0.15">
      <c r="A84" s="4"/>
      <c r="B84" s="179" t="s">
        <v>174</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7"/>
  </sheetPr>
  <dimension ref="A1:X42"/>
  <sheetViews>
    <sheetView showGridLines="0" zoomScaleNormal="100" zoomScaleSheetLayoutView="100" workbookViewId="0">
      <pane xSplit="2" ySplit="6" topLeftCell="L7" activePane="bottomRight" state="frozen"/>
      <selection pane="topRight"/>
      <selection pane="bottomLeft"/>
      <selection pane="bottomRight"/>
    </sheetView>
  </sheetViews>
  <sheetFormatPr defaultRowHeight="12.75" outlineLevelCol="1" x14ac:dyDescent="0.2"/>
  <cols>
    <col min="1" max="1" width="3.140625" customWidth="1"/>
    <col min="2" max="2" width="40.7109375" customWidth="1"/>
    <col min="3" max="3" width="31" customWidth="1"/>
    <col min="4" max="4" width="12.42578125" hidden="1" customWidth="1" outlineLevel="1"/>
    <col min="5" max="5" width="17" hidden="1" customWidth="1" outlineLevel="1"/>
    <col min="6" max="6" width="15.42578125" hidden="1" customWidth="1" outlineLevel="1"/>
    <col min="7" max="7" width="12.85546875" hidden="1" customWidth="1" outlineLevel="1"/>
    <col min="8" max="8" width="12.7109375" hidden="1" customWidth="1" outlineLevel="1"/>
    <col min="9" max="9" width="11.5703125" hidden="1" customWidth="1" outlineLevel="1"/>
    <col min="10" max="11" width="11" hidden="1" customWidth="1" outlineLevel="1"/>
    <col min="12" max="12" width="11" customWidth="1" collapsed="1"/>
    <col min="13" max="14" width="11" customWidth="1"/>
    <col min="15" max="16" width="11" style="88" customWidth="1"/>
    <col min="17" max="17" width="11.7109375" customWidth="1"/>
    <col min="18" max="18" width="11" customWidth="1"/>
    <col min="19" max="19" width="5.85546875" customWidth="1"/>
    <col min="20" max="20" width="11" customWidth="1"/>
  </cols>
  <sheetData>
    <row r="1" spans="1:24" x14ac:dyDescent="0.2">
      <c r="B1" s="106" t="s">
        <v>145</v>
      </c>
      <c r="C1" s="106"/>
      <c r="D1" s="1"/>
      <c r="L1" s="4" t="s">
        <v>132</v>
      </c>
      <c r="Q1" s="257" t="s">
        <v>141</v>
      </c>
      <c r="R1" s="257"/>
      <c r="S1" s="203"/>
    </row>
    <row r="2" spans="1:24" ht="22.5" customHeight="1" x14ac:dyDescent="0.2">
      <c r="B2" s="205" t="s">
        <v>281</v>
      </c>
      <c r="L2" s="6" t="s">
        <v>4</v>
      </c>
      <c r="S2" s="203"/>
      <c r="T2" s="206"/>
    </row>
    <row r="3" spans="1:24" x14ac:dyDescent="0.2">
      <c r="B3" s="2"/>
      <c r="C3" s="2"/>
      <c r="L3" s="262" t="s">
        <v>315</v>
      </c>
      <c r="M3" s="262"/>
      <c r="N3" s="262"/>
      <c r="O3" s="262"/>
      <c r="P3" s="262"/>
      <c r="Q3" s="262"/>
      <c r="R3" s="262"/>
      <c r="S3" s="203"/>
    </row>
    <row r="4" spans="1:24" ht="14.25" x14ac:dyDescent="0.2">
      <c r="B4" s="18"/>
      <c r="C4" s="18"/>
      <c r="L4" s="262"/>
      <c r="M4" s="262"/>
      <c r="N4" s="262"/>
      <c r="O4" s="262"/>
      <c r="P4" s="262"/>
      <c r="Q4" s="262"/>
      <c r="R4" s="262"/>
      <c r="S4" s="203"/>
    </row>
    <row r="5" spans="1:24" x14ac:dyDescent="0.2">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165</v>
      </c>
      <c r="R5" s="171" t="s">
        <v>166</v>
      </c>
      <c r="S5" s="203"/>
      <c r="T5" s="204" t="s">
        <v>221</v>
      </c>
    </row>
    <row r="6" spans="1:24" x14ac:dyDescent="0.2">
      <c r="A6" s="227" t="s">
        <v>127</v>
      </c>
      <c r="B6" s="8" t="s">
        <v>316</v>
      </c>
      <c r="C6" s="60" t="s">
        <v>57</v>
      </c>
      <c r="D6" s="172" t="s">
        <v>115</v>
      </c>
      <c r="E6" s="170"/>
      <c r="F6" s="170"/>
      <c r="G6" s="170"/>
      <c r="H6" s="172"/>
      <c r="I6" s="172"/>
      <c r="J6" s="172"/>
      <c r="K6" s="170"/>
      <c r="L6" s="172"/>
      <c r="M6" s="170"/>
      <c r="N6" s="170"/>
      <c r="Q6" s="173"/>
      <c r="R6" s="173"/>
      <c r="S6" s="203"/>
      <c r="T6" s="173" t="s">
        <v>284</v>
      </c>
    </row>
    <row r="7" spans="1:24" x14ac:dyDescent="0.2">
      <c r="B7" s="130" t="s">
        <v>317</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2">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2">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2">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2">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2">
      <c r="B12" s="147" t="s">
        <v>279</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2">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2">
      <c r="B14" s="130" t="s">
        <v>280</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2">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2">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2">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2">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2">
      <c r="B19" s="130" t="s">
        <v>318</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2">
      <c r="B20" s="130" t="s">
        <v>319</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2">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2">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2">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2">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2">
      <c r="B25" s="168"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2">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2">
      <c r="B27" s="130" t="s">
        <v>85</v>
      </c>
      <c r="C27" s="11" t="s">
        <v>72</v>
      </c>
      <c r="D27" s="23">
        <v>743</v>
      </c>
      <c r="E27" s="23">
        <v>1174</v>
      </c>
      <c r="F27" s="23">
        <v>807</v>
      </c>
      <c r="G27" s="23">
        <v>708</v>
      </c>
      <c r="H27" s="23">
        <v>1042</v>
      </c>
      <c r="I27" s="23">
        <v>990</v>
      </c>
      <c r="J27" s="23">
        <v>1326</v>
      </c>
      <c r="K27" s="23">
        <v>1123</v>
      </c>
      <c r="L27" s="23">
        <v>1023</v>
      </c>
      <c r="M27" s="23" t="s">
        <v>140</v>
      </c>
      <c r="N27" s="23">
        <v>899</v>
      </c>
      <c r="O27" s="23">
        <v>714</v>
      </c>
      <c r="P27" s="23">
        <v>1341</v>
      </c>
      <c r="Q27" s="23">
        <v>1180</v>
      </c>
      <c r="R27" s="23">
        <v>1399</v>
      </c>
      <c r="S27" s="203"/>
      <c r="T27" s="23" t="s">
        <v>179</v>
      </c>
    </row>
    <row r="28" spans="2:22" x14ac:dyDescent="0.2">
      <c r="B28" s="130" t="s">
        <v>320</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179</v>
      </c>
    </row>
    <row r="29" spans="2:22" x14ac:dyDescent="0.2">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2">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179</v>
      </c>
    </row>
    <row r="31" spans="2:22" x14ac:dyDescent="0.2">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179</v>
      </c>
    </row>
    <row r="32" spans="2:22" x14ac:dyDescent="0.2">
      <c r="B32" s="130" t="s">
        <v>155</v>
      </c>
      <c r="C32" s="14" t="s">
        <v>73</v>
      </c>
      <c r="D32" s="75">
        <v>96765</v>
      </c>
      <c r="E32" s="75">
        <v>484</v>
      </c>
      <c r="F32" s="75"/>
      <c r="G32" s="75"/>
      <c r="H32" s="75"/>
      <c r="I32" s="75"/>
      <c r="J32" s="75"/>
      <c r="K32" s="75"/>
      <c r="L32" s="75"/>
      <c r="M32" s="23"/>
      <c r="N32" s="23"/>
      <c r="O32" s="23"/>
      <c r="P32" s="23"/>
      <c r="Q32" s="23"/>
      <c r="R32" s="23"/>
      <c r="S32" s="203"/>
      <c r="T32" s="23"/>
    </row>
    <row r="33" spans="2:20" x14ac:dyDescent="0.2">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2">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f>SUM(R7:R31)</f>
        <v>2062462</v>
      </c>
      <c r="S34" s="203"/>
      <c r="T34" s="24">
        <v>233716</v>
      </c>
    </row>
    <row r="35" spans="2:20" x14ac:dyDescent="0.2">
      <c r="O35" s="169"/>
      <c r="P35" s="169"/>
      <c r="Q35" s="169"/>
      <c r="R35" s="169"/>
      <c r="S35" s="169"/>
      <c r="T35" s="152"/>
    </row>
    <row r="36" spans="2:20" x14ac:dyDescent="0.2">
      <c r="B36" s="61" t="s">
        <v>103</v>
      </c>
      <c r="C36" s="61"/>
      <c r="O36"/>
      <c r="P36"/>
      <c r="R36" s="37"/>
      <c r="S36" s="37"/>
      <c r="T36" s="169"/>
    </row>
    <row r="37" spans="2:20" x14ac:dyDescent="0.2">
      <c r="B37" s="251" t="s">
        <v>278</v>
      </c>
      <c r="C37" s="61"/>
      <c r="O37"/>
      <c r="P37"/>
      <c r="R37" s="37"/>
      <c r="S37" s="37"/>
      <c r="T37" s="169"/>
    </row>
    <row r="38" spans="2:20" ht="34.5" customHeight="1" x14ac:dyDescent="0.2">
      <c r="B38" s="261" t="s">
        <v>282</v>
      </c>
      <c r="C38" s="261"/>
      <c r="D38" s="261"/>
      <c r="E38" s="120"/>
      <c r="F38" s="120"/>
      <c r="O38"/>
      <c r="P38"/>
    </row>
    <row r="39" spans="2:20" ht="16.5" customHeight="1" x14ac:dyDescent="0.2">
      <c r="B39" s="165" t="s">
        <v>303</v>
      </c>
      <c r="C39" s="165"/>
      <c r="D39" s="166"/>
      <c r="O39"/>
      <c r="P39"/>
    </row>
    <row r="40" spans="2:20" ht="26.25" customHeight="1" x14ac:dyDescent="0.2">
      <c r="B40" s="261" t="s">
        <v>283</v>
      </c>
      <c r="C40" s="261"/>
      <c r="D40" s="261"/>
      <c r="M40" s="88"/>
      <c r="O40"/>
      <c r="P40"/>
    </row>
    <row r="41" spans="2:20" ht="45" customHeight="1" x14ac:dyDescent="0.2">
      <c r="B41" s="260" t="s">
        <v>305</v>
      </c>
      <c r="C41" s="260"/>
      <c r="D41" s="260"/>
      <c r="E41" s="122"/>
      <c r="F41" s="122"/>
      <c r="G41" s="122"/>
      <c r="M41" s="88"/>
      <c r="O41"/>
      <c r="P41"/>
    </row>
    <row r="42" spans="2:20" ht="26.25" customHeight="1" x14ac:dyDescent="0.2">
      <c r="B42" s="260" t="s">
        <v>304</v>
      </c>
      <c r="C42" s="260"/>
      <c r="D42" s="260"/>
    </row>
  </sheetData>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2.140625" customWidth="1"/>
    <col min="3" max="3" width="31" customWidth="1"/>
    <col min="4" max="4" width="15.5703125" customWidth="1"/>
    <col min="5" max="5" width="11" customWidth="1"/>
  </cols>
  <sheetData>
    <row r="1" spans="1:7" x14ac:dyDescent="0.2">
      <c r="B1" s="106" t="s">
        <v>180</v>
      </c>
      <c r="C1" s="257" t="s">
        <v>141</v>
      </c>
      <c r="D1" s="257"/>
    </row>
    <row r="2" spans="1:7" ht="22.5" customHeight="1" x14ac:dyDescent="0.2">
      <c r="B2" s="205" t="s">
        <v>285</v>
      </c>
      <c r="D2" s="206"/>
    </row>
    <row r="3" spans="1:7" x14ac:dyDescent="0.2">
      <c r="B3" s="2"/>
      <c r="C3" s="2"/>
      <c r="D3" s="6" t="s">
        <v>4</v>
      </c>
    </row>
    <row r="4" spans="1:7" ht="14.25" x14ac:dyDescent="0.2">
      <c r="B4" s="18"/>
      <c r="C4" s="18"/>
      <c r="D4" s="90" t="s">
        <v>315</v>
      </c>
    </row>
    <row r="5" spans="1:7" x14ac:dyDescent="0.2">
      <c r="B5" s="170"/>
      <c r="C5" s="170"/>
      <c r="D5" s="204" t="s">
        <v>176</v>
      </c>
      <c r="E5" s="204" t="s">
        <v>255</v>
      </c>
      <c r="F5" s="204" t="s">
        <v>327</v>
      </c>
    </row>
    <row r="6" spans="1:7" x14ac:dyDescent="0.2">
      <c r="A6" s="227" t="s">
        <v>226</v>
      </c>
      <c r="B6" s="8" t="s">
        <v>316</v>
      </c>
      <c r="C6" s="60" t="s">
        <v>57</v>
      </c>
      <c r="D6" s="173" t="s">
        <v>115</v>
      </c>
      <c r="E6" s="173"/>
      <c r="F6" s="170"/>
    </row>
    <row r="7" spans="1:7" x14ac:dyDescent="0.2">
      <c r="B7" s="214" t="s">
        <v>95</v>
      </c>
      <c r="C7" s="11" t="s">
        <v>181</v>
      </c>
      <c r="D7" s="131">
        <v>820365</v>
      </c>
      <c r="E7" s="131">
        <v>1112043</v>
      </c>
      <c r="F7" s="131">
        <v>1551897</v>
      </c>
      <c r="G7" s="152"/>
    </row>
    <row r="8" spans="1:7" x14ac:dyDescent="0.2">
      <c r="B8" s="214" t="s">
        <v>81</v>
      </c>
      <c r="C8" s="11" t="s">
        <v>148</v>
      </c>
      <c r="D8" s="23">
        <v>489410</v>
      </c>
      <c r="E8" s="23">
        <v>518608</v>
      </c>
      <c r="F8" s="23">
        <v>509047</v>
      </c>
    </row>
    <row r="9" spans="1:7" x14ac:dyDescent="0.2">
      <c r="B9" s="214" t="s">
        <v>79</v>
      </c>
      <c r="C9" s="11" t="s">
        <v>148</v>
      </c>
      <c r="D9" s="23">
        <v>289852</v>
      </c>
      <c r="E9" s="23">
        <v>309875</v>
      </c>
      <c r="F9" s="23">
        <v>314586</v>
      </c>
    </row>
    <row r="10" spans="1:7" x14ac:dyDescent="0.2">
      <c r="B10" s="214" t="s">
        <v>182</v>
      </c>
      <c r="C10" s="11" t="s">
        <v>181</v>
      </c>
      <c r="D10" s="23">
        <v>219881</v>
      </c>
      <c r="E10" s="23">
        <v>241319</v>
      </c>
      <c r="F10" s="23">
        <v>230146</v>
      </c>
    </row>
    <row r="11" spans="1:7" x14ac:dyDescent="0.2">
      <c r="B11" s="214" t="s">
        <v>183</v>
      </c>
      <c r="C11" s="11" t="s">
        <v>148</v>
      </c>
      <c r="D11" s="23">
        <v>172240</v>
      </c>
      <c r="E11" s="23">
        <v>203509</v>
      </c>
      <c r="F11" s="23">
        <v>206089</v>
      </c>
    </row>
    <row r="12" spans="1:7" x14ac:dyDescent="0.2">
      <c r="B12" s="147" t="s">
        <v>91</v>
      </c>
      <c r="C12" s="11" t="s">
        <v>181</v>
      </c>
      <c r="D12" s="23">
        <v>168945</v>
      </c>
      <c r="E12" s="23">
        <v>193181</v>
      </c>
      <c r="F12" s="23">
        <v>202418</v>
      </c>
    </row>
    <row r="13" spans="1:7" x14ac:dyDescent="0.2">
      <c r="B13" s="214" t="s">
        <v>215</v>
      </c>
      <c r="C13" s="59" t="s">
        <v>148</v>
      </c>
      <c r="D13" s="23">
        <v>129178</v>
      </c>
      <c r="E13" s="23">
        <v>137196</v>
      </c>
      <c r="F13" s="23">
        <v>152343</v>
      </c>
    </row>
    <row r="14" spans="1:7" x14ac:dyDescent="0.2">
      <c r="B14" s="214" t="s">
        <v>216</v>
      </c>
      <c r="C14" s="11" t="s">
        <v>104</v>
      </c>
      <c r="D14" s="23">
        <v>82464</v>
      </c>
      <c r="E14" s="23">
        <v>94326</v>
      </c>
      <c r="F14" s="23">
        <v>95547</v>
      </c>
    </row>
    <row r="15" spans="1:7" x14ac:dyDescent="0.2">
      <c r="B15" s="214" t="s">
        <v>184</v>
      </c>
      <c r="C15" s="11" t="s">
        <v>181</v>
      </c>
      <c r="D15" s="23">
        <v>78155</v>
      </c>
      <c r="E15" s="23">
        <v>81609</v>
      </c>
      <c r="F15" s="23">
        <v>81226</v>
      </c>
    </row>
    <row r="16" spans="1:7" x14ac:dyDescent="0.2">
      <c r="B16" s="214" t="s">
        <v>185</v>
      </c>
      <c r="C16" s="11" t="s">
        <v>148</v>
      </c>
      <c r="D16" s="23">
        <v>58198</v>
      </c>
      <c r="E16" s="23">
        <v>72764</v>
      </c>
      <c r="F16" s="23">
        <v>67559</v>
      </c>
    </row>
    <row r="17" spans="2:7" x14ac:dyDescent="0.2">
      <c r="B17" s="214" t="s">
        <v>149</v>
      </c>
      <c r="C17" s="11" t="s">
        <v>148</v>
      </c>
      <c r="D17" s="23">
        <v>47684</v>
      </c>
      <c r="E17" s="23">
        <v>48765</v>
      </c>
      <c r="F17" s="23">
        <v>49065</v>
      </c>
    </row>
    <row r="18" spans="2:7" x14ac:dyDescent="0.2">
      <c r="B18" s="214" t="s">
        <v>189</v>
      </c>
      <c r="C18" s="11" t="s">
        <v>181</v>
      </c>
      <c r="D18" s="23">
        <v>20661</v>
      </c>
      <c r="E18" s="23">
        <v>42874</v>
      </c>
      <c r="F18" s="23">
        <v>41581</v>
      </c>
    </row>
    <row r="19" spans="2:7" x14ac:dyDescent="0.2">
      <c r="B19" s="214" t="s">
        <v>186</v>
      </c>
      <c r="C19" s="11" t="s">
        <v>181</v>
      </c>
      <c r="D19" s="23">
        <v>41403</v>
      </c>
      <c r="E19" s="23">
        <v>38549</v>
      </c>
      <c r="F19" s="23">
        <v>38254</v>
      </c>
    </row>
    <row r="20" spans="2:7" x14ac:dyDescent="0.2">
      <c r="B20" s="214" t="s">
        <v>187</v>
      </c>
      <c r="C20" s="11" t="s">
        <v>171</v>
      </c>
      <c r="D20" s="23">
        <v>25615</v>
      </c>
      <c r="E20" s="23">
        <v>29231</v>
      </c>
      <c r="F20" s="23">
        <v>27398</v>
      </c>
    </row>
    <row r="21" spans="2:7" x14ac:dyDescent="0.2">
      <c r="B21" s="214" t="s">
        <v>188</v>
      </c>
      <c r="C21" s="11" t="s">
        <v>181</v>
      </c>
      <c r="D21" s="23">
        <v>24077</v>
      </c>
      <c r="E21" s="23">
        <v>27538</v>
      </c>
      <c r="F21" s="23">
        <v>25783</v>
      </c>
    </row>
    <row r="22" spans="2:7" x14ac:dyDescent="0.2">
      <c r="B22" s="214" t="s">
        <v>190</v>
      </c>
      <c r="C22" s="11" t="s">
        <v>181</v>
      </c>
      <c r="D22" s="23">
        <v>19178</v>
      </c>
      <c r="E22" s="23">
        <v>24665</v>
      </c>
      <c r="F22" s="23">
        <v>22281</v>
      </c>
    </row>
    <row r="23" spans="2:7" x14ac:dyDescent="0.2">
      <c r="B23" s="214" t="s">
        <v>191</v>
      </c>
      <c r="C23" s="11" t="s">
        <v>181</v>
      </c>
      <c r="D23" s="23">
        <v>15256</v>
      </c>
      <c r="E23" s="23">
        <v>15294</v>
      </c>
      <c r="F23" s="23">
        <v>16260</v>
      </c>
      <c r="G23" s="152"/>
    </row>
    <row r="24" spans="2:7" x14ac:dyDescent="0.2">
      <c r="B24" s="214" t="s">
        <v>94</v>
      </c>
      <c r="C24" s="11" t="s">
        <v>104</v>
      </c>
      <c r="D24" s="23">
        <v>12649</v>
      </c>
      <c r="E24" s="23">
        <v>15518</v>
      </c>
      <c r="F24" s="23">
        <v>15405</v>
      </c>
    </row>
    <row r="25" spans="2:7" x14ac:dyDescent="0.2">
      <c r="B25" s="214" t="s">
        <v>192</v>
      </c>
      <c r="C25" s="11" t="s">
        <v>11</v>
      </c>
      <c r="D25" s="23">
        <v>13445</v>
      </c>
      <c r="E25" s="23">
        <v>15535</v>
      </c>
      <c r="F25" s="23">
        <v>14791</v>
      </c>
    </row>
    <row r="26" spans="2:7" x14ac:dyDescent="0.2">
      <c r="B26" s="214" t="s">
        <v>82</v>
      </c>
      <c r="C26" s="11" t="s">
        <v>11</v>
      </c>
      <c r="D26" s="23">
        <v>14452</v>
      </c>
      <c r="E26" s="23">
        <v>15946</v>
      </c>
      <c r="F26" s="23">
        <v>14735</v>
      </c>
    </row>
    <row r="27" spans="2:7" x14ac:dyDescent="0.2">
      <c r="B27" s="214" t="s">
        <v>199</v>
      </c>
      <c r="C27" s="11" t="s">
        <v>181</v>
      </c>
      <c r="D27" s="23">
        <v>3436</v>
      </c>
      <c r="E27" s="23">
        <v>19755</v>
      </c>
      <c r="F27" s="23">
        <v>12300</v>
      </c>
    </row>
    <row r="28" spans="2:7" x14ac:dyDescent="0.2">
      <c r="B28" s="214" t="s">
        <v>198</v>
      </c>
      <c r="C28" s="11" t="s">
        <v>11</v>
      </c>
      <c r="D28" s="23">
        <v>4285</v>
      </c>
      <c r="E28" s="23">
        <v>7737</v>
      </c>
      <c r="F28" s="23">
        <v>11084</v>
      </c>
    </row>
    <row r="29" spans="2:7" x14ac:dyDescent="0.2">
      <c r="B29" s="214" t="s">
        <v>194</v>
      </c>
      <c r="C29" s="11" t="s">
        <v>171</v>
      </c>
      <c r="D29" s="23">
        <v>8693</v>
      </c>
      <c r="E29" s="23">
        <v>8972</v>
      </c>
      <c r="F29" s="23">
        <v>7642</v>
      </c>
    </row>
    <row r="30" spans="2:7" x14ac:dyDescent="0.2">
      <c r="B30" s="214" t="s">
        <v>193</v>
      </c>
      <c r="C30" s="11" t="s">
        <v>11</v>
      </c>
      <c r="D30" s="23">
        <v>9111</v>
      </c>
      <c r="E30" s="23">
        <v>7530</v>
      </c>
      <c r="F30" s="23">
        <v>6862</v>
      </c>
    </row>
    <row r="31" spans="2:7" x14ac:dyDescent="0.2">
      <c r="B31" s="214" t="s">
        <v>92</v>
      </c>
      <c r="C31" s="11" t="s">
        <v>11</v>
      </c>
      <c r="D31" s="23">
        <v>4593</v>
      </c>
      <c r="E31" s="23">
        <v>4961</v>
      </c>
      <c r="F31" s="23">
        <v>6020</v>
      </c>
    </row>
    <row r="32" spans="2:7" x14ac:dyDescent="0.2">
      <c r="B32" s="214" t="s">
        <v>196</v>
      </c>
      <c r="C32" s="11" t="s">
        <v>181</v>
      </c>
      <c r="D32" s="23">
        <v>5161</v>
      </c>
      <c r="E32" s="23">
        <v>6261</v>
      </c>
      <c r="F32" s="23">
        <v>5957</v>
      </c>
    </row>
    <row r="33" spans="2:6" x14ac:dyDescent="0.2">
      <c r="B33" s="214" t="s">
        <v>197</v>
      </c>
      <c r="C33" s="11" t="s">
        <v>181</v>
      </c>
      <c r="D33" s="23">
        <v>4349</v>
      </c>
      <c r="E33" s="23">
        <v>4621</v>
      </c>
      <c r="F33" s="23">
        <v>5393</v>
      </c>
    </row>
    <row r="34" spans="2:6" x14ac:dyDescent="0.2">
      <c r="B34" s="236" t="s">
        <v>195</v>
      </c>
      <c r="C34" s="11" t="s">
        <v>171</v>
      </c>
      <c r="D34" s="23">
        <v>5201</v>
      </c>
      <c r="E34" s="23">
        <v>5549</v>
      </c>
      <c r="F34" s="23">
        <v>4464</v>
      </c>
    </row>
    <row r="35" spans="2:6" x14ac:dyDescent="0.2">
      <c r="B35" s="44" t="s">
        <v>99</v>
      </c>
      <c r="C35" s="11" t="s">
        <v>11</v>
      </c>
      <c r="D35" s="131">
        <v>5573</v>
      </c>
      <c r="E35" s="131">
        <v>5315</v>
      </c>
      <c r="F35" s="23">
        <v>3807</v>
      </c>
    </row>
    <row r="36" spans="2:6" x14ac:dyDescent="0.2">
      <c r="B36" s="214" t="s">
        <v>200</v>
      </c>
      <c r="C36" s="11" t="s">
        <v>171</v>
      </c>
      <c r="D36" s="23">
        <v>2657</v>
      </c>
      <c r="E36" s="23">
        <v>4687</v>
      </c>
      <c r="F36" s="23">
        <v>3545</v>
      </c>
    </row>
    <row r="37" spans="2:6" x14ac:dyDescent="0.2">
      <c r="B37" s="147" t="s">
        <v>201</v>
      </c>
      <c r="C37" s="11" t="s">
        <v>11</v>
      </c>
      <c r="D37" s="23">
        <v>2499</v>
      </c>
      <c r="E37" s="23">
        <v>3472</v>
      </c>
      <c r="F37" s="23">
        <v>3087</v>
      </c>
    </row>
    <row r="38" spans="2:6" x14ac:dyDescent="0.2">
      <c r="B38" s="214" t="s">
        <v>202</v>
      </c>
      <c r="C38" s="11" t="s">
        <v>104</v>
      </c>
      <c r="D38" s="23">
        <v>1911</v>
      </c>
      <c r="E38" s="23">
        <v>3244</v>
      </c>
      <c r="F38" s="23">
        <v>2933</v>
      </c>
    </row>
    <row r="39" spans="2:6" x14ac:dyDescent="0.2">
      <c r="B39" s="214" t="s">
        <v>207</v>
      </c>
      <c r="C39" s="11" t="s">
        <v>104</v>
      </c>
      <c r="D39" s="23">
        <v>550</v>
      </c>
      <c r="E39" s="23">
        <v>2531</v>
      </c>
      <c r="F39" s="23">
        <v>2540</v>
      </c>
    </row>
    <row r="40" spans="2:6" x14ac:dyDescent="0.2">
      <c r="B40" s="214" t="s">
        <v>204</v>
      </c>
      <c r="C40" s="11" t="s">
        <v>171</v>
      </c>
      <c r="D40" s="23">
        <v>1535</v>
      </c>
      <c r="E40" s="23">
        <v>1944</v>
      </c>
      <c r="F40" s="23">
        <v>1911</v>
      </c>
    </row>
    <row r="41" spans="2:6" x14ac:dyDescent="0.2">
      <c r="B41" s="214" t="s">
        <v>93</v>
      </c>
      <c r="C41" s="59" t="s">
        <v>181</v>
      </c>
      <c r="D41" s="23">
        <v>2161</v>
      </c>
      <c r="E41" s="23">
        <v>2217</v>
      </c>
      <c r="F41" s="23">
        <v>1886</v>
      </c>
    </row>
    <row r="42" spans="2:6" x14ac:dyDescent="0.2">
      <c r="B42" s="214" t="s">
        <v>205</v>
      </c>
      <c r="C42" s="11" t="s">
        <v>11</v>
      </c>
      <c r="D42" s="23">
        <v>1332</v>
      </c>
      <c r="E42" s="23">
        <v>1694</v>
      </c>
      <c r="F42" s="23">
        <v>1372</v>
      </c>
    </row>
    <row r="43" spans="2:6" x14ac:dyDescent="0.2">
      <c r="B43" s="214" t="s">
        <v>206</v>
      </c>
      <c r="C43" s="11" t="s">
        <v>11</v>
      </c>
      <c r="D43" s="23">
        <v>983</v>
      </c>
      <c r="E43" s="23">
        <v>1817</v>
      </c>
      <c r="F43" s="23">
        <v>1237</v>
      </c>
    </row>
    <row r="44" spans="2:6" x14ac:dyDescent="0.2">
      <c r="B44" s="214" t="s">
        <v>178</v>
      </c>
      <c r="C44" s="11" t="s">
        <v>104</v>
      </c>
      <c r="D44" s="23">
        <v>1215</v>
      </c>
      <c r="E44" s="23">
        <v>1123</v>
      </c>
      <c r="F44" s="23">
        <v>1179</v>
      </c>
    </row>
    <row r="45" spans="2:6" x14ac:dyDescent="0.2">
      <c r="B45" s="214" t="s">
        <v>89</v>
      </c>
      <c r="C45" s="11" t="s">
        <v>11</v>
      </c>
      <c r="D45" s="23">
        <v>233</v>
      </c>
      <c r="E45" s="23">
        <v>574</v>
      </c>
      <c r="F45" s="23">
        <v>769</v>
      </c>
    </row>
    <row r="46" spans="2:6" x14ac:dyDescent="0.2">
      <c r="B46" s="214" t="s">
        <v>98</v>
      </c>
      <c r="C46" s="11" t="s">
        <v>11</v>
      </c>
      <c r="D46" s="23">
        <v>2744</v>
      </c>
      <c r="E46" s="23">
        <v>1357</v>
      </c>
      <c r="F46" s="23">
        <v>629</v>
      </c>
    </row>
    <row r="47" spans="2:6" x14ac:dyDescent="0.2">
      <c r="B47" s="214" t="s">
        <v>211</v>
      </c>
      <c r="C47" s="11" t="s">
        <v>11</v>
      </c>
      <c r="D47" s="23">
        <v>26</v>
      </c>
      <c r="E47" s="23">
        <v>191</v>
      </c>
      <c r="F47" s="23">
        <v>392</v>
      </c>
    </row>
    <row r="48" spans="2:6" x14ac:dyDescent="0.2">
      <c r="B48" s="214" t="s">
        <v>203</v>
      </c>
      <c r="C48" s="11" t="s">
        <v>181</v>
      </c>
      <c r="D48" s="23">
        <v>1548</v>
      </c>
      <c r="E48" s="23">
        <v>796</v>
      </c>
      <c r="F48" s="23">
        <v>371</v>
      </c>
    </row>
    <row r="49" spans="2:6" x14ac:dyDescent="0.2">
      <c r="B49" s="214" t="s">
        <v>217</v>
      </c>
      <c r="C49" s="11" t="s">
        <v>171</v>
      </c>
      <c r="D49" s="23">
        <v>972</v>
      </c>
      <c r="E49" s="23">
        <v>375</v>
      </c>
      <c r="F49" s="23">
        <v>342</v>
      </c>
    </row>
    <row r="50" spans="2:6" x14ac:dyDescent="0.2">
      <c r="B50" s="214" t="s">
        <v>208</v>
      </c>
      <c r="C50" s="11" t="s">
        <v>171</v>
      </c>
      <c r="D50" s="23">
        <v>233</v>
      </c>
      <c r="E50" s="23">
        <v>335</v>
      </c>
      <c r="F50" s="23">
        <v>311</v>
      </c>
    </row>
    <row r="51" spans="2:6" x14ac:dyDescent="0.2">
      <c r="B51" s="214" t="s">
        <v>218</v>
      </c>
      <c r="C51" s="11" t="s">
        <v>171</v>
      </c>
      <c r="D51" s="23">
        <v>103</v>
      </c>
      <c r="E51" s="23">
        <v>305</v>
      </c>
      <c r="F51" s="23">
        <v>273</v>
      </c>
    </row>
    <row r="52" spans="2:6" x14ac:dyDescent="0.2">
      <c r="B52" s="214" t="s">
        <v>209</v>
      </c>
      <c r="C52" s="11" t="s">
        <v>11</v>
      </c>
      <c r="D52" s="23">
        <v>115</v>
      </c>
      <c r="E52" s="23">
        <v>139</v>
      </c>
      <c r="F52" s="23">
        <v>112</v>
      </c>
    </row>
    <row r="53" spans="2:6" x14ac:dyDescent="0.2">
      <c r="B53" s="214" t="s">
        <v>210</v>
      </c>
      <c r="C53" s="11" t="s">
        <v>11</v>
      </c>
      <c r="D53" s="23">
        <v>59</v>
      </c>
      <c r="E53" s="23">
        <v>40</v>
      </c>
      <c r="F53" s="23">
        <v>78</v>
      </c>
    </row>
    <row r="54" spans="2:6" x14ac:dyDescent="0.2">
      <c r="B54" s="214" t="s">
        <v>213</v>
      </c>
      <c r="C54" s="11" t="s">
        <v>171</v>
      </c>
      <c r="D54" s="23">
        <v>3</v>
      </c>
      <c r="E54" s="23">
        <v>13</v>
      </c>
      <c r="F54" s="23">
        <v>26</v>
      </c>
    </row>
    <row r="55" spans="2:6" x14ac:dyDescent="0.2">
      <c r="B55" s="214" t="s">
        <v>212</v>
      </c>
      <c r="C55" s="11" t="s">
        <v>11</v>
      </c>
      <c r="D55" s="23">
        <v>21</v>
      </c>
      <c r="E55" s="23">
        <v>10</v>
      </c>
      <c r="F55" s="23">
        <v>13</v>
      </c>
    </row>
    <row r="56" spans="2:6" x14ac:dyDescent="0.2">
      <c r="B56" s="214" t="s">
        <v>214</v>
      </c>
      <c r="C56" s="11" t="s">
        <v>171</v>
      </c>
      <c r="D56" s="23">
        <v>1</v>
      </c>
      <c r="E56" s="23">
        <v>5</v>
      </c>
      <c r="F56" s="23">
        <v>1</v>
      </c>
    </row>
    <row r="57" spans="2:6" x14ac:dyDescent="0.2">
      <c r="B57" s="215" t="s">
        <v>58</v>
      </c>
      <c r="C57" s="11"/>
      <c r="D57" s="24">
        <f>SUM(D7:D56)</f>
        <v>2814411</v>
      </c>
      <c r="E57" s="24">
        <f t="shared" ref="E57:F57" si="0">SUM(E7:E56)</f>
        <v>3335915</v>
      </c>
      <c r="F57" s="24">
        <f t="shared" si="0"/>
        <v>3762947</v>
      </c>
    </row>
    <row r="58" spans="2:6" x14ac:dyDescent="0.2">
      <c r="D58" s="169"/>
    </row>
    <row r="59" spans="2:6" x14ac:dyDescent="0.2">
      <c r="B59" s="61" t="s">
        <v>103</v>
      </c>
      <c r="C59" s="61"/>
    </row>
    <row r="60" spans="2:6" x14ac:dyDescent="0.2">
      <c r="B60" s="251" t="s">
        <v>278</v>
      </c>
      <c r="C60" s="61"/>
    </row>
    <row r="61" spans="2:6" ht="47.25" customHeight="1" x14ac:dyDescent="0.2">
      <c r="B61" s="260" t="s">
        <v>306</v>
      </c>
      <c r="C61" s="260"/>
    </row>
  </sheetData>
  <sortState ref="B7:F56">
    <sortCondition descending="1" ref="F7:F56"/>
  </sortState>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F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4.140625" customWidth="1"/>
    <col min="3" max="3" width="31" customWidth="1"/>
    <col min="4" max="4" width="15.5703125" customWidth="1"/>
  </cols>
  <sheetData>
    <row r="1" spans="1:6" x14ac:dyDescent="0.2">
      <c r="B1" s="106" t="s">
        <v>322</v>
      </c>
      <c r="C1" s="195" t="s">
        <v>141</v>
      </c>
      <c r="D1" s="195"/>
    </row>
    <row r="2" spans="1:6" ht="22.5" customHeight="1" x14ac:dyDescent="0.2">
      <c r="B2" s="205"/>
      <c r="D2" s="206"/>
    </row>
    <row r="3" spans="1:6" x14ac:dyDescent="0.2">
      <c r="B3" s="2"/>
      <c r="C3" s="2"/>
      <c r="D3" s="6" t="s">
        <v>4</v>
      </c>
    </row>
    <row r="4" spans="1:6" ht="14.25" x14ac:dyDescent="0.2">
      <c r="B4" s="18"/>
      <c r="C4" s="18"/>
      <c r="D4" s="90" t="s">
        <v>315</v>
      </c>
    </row>
    <row r="5" spans="1:6" x14ac:dyDescent="0.2">
      <c r="B5" s="170"/>
      <c r="C5" s="170"/>
      <c r="D5" s="204" t="s">
        <v>327</v>
      </c>
    </row>
    <row r="6" spans="1:6" ht="25.5" customHeight="1" x14ac:dyDescent="0.2">
      <c r="A6" s="227" t="s">
        <v>226</v>
      </c>
      <c r="B6" s="249" t="s">
        <v>321</v>
      </c>
      <c r="C6" s="60" t="s">
        <v>57</v>
      </c>
      <c r="D6" s="173"/>
    </row>
    <row r="7" spans="1:6" x14ac:dyDescent="0.2">
      <c r="B7" s="214" t="s">
        <v>95</v>
      </c>
      <c r="C7" s="11" t="s">
        <v>181</v>
      </c>
      <c r="D7" s="245">
        <v>49.1</v>
      </c>
    </row>
    <row r="8" spans="1:6" x14ac:dyDescent="0.2">
      <c r="B8" s="214" t="s">
        <v>202</v>
      </c>
      <c r="C8" s="11" t="s">
        <v>104</v>
      </c>
      <c r="D8" s="245">
        <v>34.200000000000003</v>
      </c>
    </row>
    <row r="9" spans="1:6" x14ac:dyDescent="0.2">
      <c r="B9" s="214" t="s">
        <v>207</v>
      </c>
      <c r="C9" s="11" t="s">
        <v>104</v>
      </c>
      <c r="D9" s="245">
        <v>33.299999999999997</v>
      </c>
    </row>
    <row r="10" spans="1:6" x14ac:dyDescent="0.2">
      <c r="B10" s="214" t="s">
        <v>183</v>
      </c>
      <c r="C10" s="11" t="s">
        <v>148</v>
      </c>
      <c r="D10" s="245">
        <v>24.5</v>
      </c>
    </row>
    <row r="11" spans="1:6" x14ac:dyDescent="0.2">
      <c r="B11" s="214" t="s">
        <v>208</v>
      </c>
      <c r="C11" s="11" t="s">
        <v>171</v>
      </c>
      <c r="D11" s="245">
        <v>12.1</v>
      </c>
    </row>
    <row r="12" spans="1:6" x14ac:dyDescent="0.2">
      <c r="B12" s="214" t="s">
        <v>215</v>
      </c>
      <c r="C12" s="11" t="s">
        <v>148</v>
      </c>
      <c r="D12" s="245">
        <v>12.1</v>
      </c>
    </row>
    <row r="13" spans="1:6" x14ac:dyDescent="0.2">
      <c r="B13" s="214" t="s">
        <v>216</v>
      </c>
      <c r="C13" s="11" t="s">
        <v>104</v>
      </c>
      <c r="D13" s="245">
        <v>10.199999999999999</v>
      </c>
      <c r="E13" s="169"/>
      <c r="F13" s="152"/>
    </row>
    <row r="14" spans="1:6" x14ac:dyDescent="0.2">
      <c r="B14" s="214" t="s">
        <v>98</v>
      </c>
      <c r="C14" s="11" t="s">
        <v>11</v>
      </c>
      <c r="D14" s="245">
        <v>8.5</v>
      </c>
    </row>
    <row r="15" spans="1:6" x14ac:dyDescent="0.2">
      <c r="B15" s="214" t="s">
        <v>198</v>
      </c>
      <c r="C15" s="11" t="s">
        <v>11</v>
      </c>
      <c r="D15" s="245">
        <v>7.6</v>
      </c>
    </row>
    <row r="16" spans="1:6" x14ac:dyDescent="0.2">
      <c r="B16" s="44" t="s">
        <v>200</v>
      </c>
      <c r="C16" s="11" t="s">
        <v>171</v>
      </c>
      <c r="D16" s="245">
        <v>6.7</v>
      </c>
    </row>
    <row r="17" spans="2:6" x14ac:dyDescent="0.2">
      <c r="B17" s="214" t="s">
        <v>178</v>
      </c>
      <c r="C17" s="11" t="s">
        <v>104</v>
      </c>
      <c r="D17" s="245">
        <v>6</v>
      </c>
    </row>
    <row r="18" spans="2:6" x14ac:dyDescent="0.2">
      <c r="B18" s="214" t="s">
        <v>94</v>
      </c>
      <c r="C18" s="11" t="s">
        <v>104</v>
      </c>
      <c r="D18" s="245">
        <v>6</v>
      </c>
    </row>
    <row r="19" spans="2:6" x14ac:dyDescent="0.2">
      <c r="B19" s="214" t="s">
        <v>79</v>
      </c>
      <c r="C19" s="11" t="s">
        <v>148</v>
      </c>
      <c r="D19" s="245">
        <v>6</v>
      </c>
    </row>
    <row r="20" spans="2:6" x14ac:dyDescent="0.2">
      <c r="B20" s="214" t="s">
        <v>206</v>
      </c>
      <c r="C20" s="11" t="s">
        <v>11</v>
      </c>
      <c r="D20" s="245">
        <v>5.7</v>
      </c>
    </row>
    <row r="21" spans="2:6" x14ac:dyDescent="0.2">
      <c r="B21" s="214" t="s">
        <v>82</v>
      </c>
      <c r="C21" s="11" t="s">
        <v>11</v>
      </c>
      <c r="D21" s="245">
        <v>5.3</v>
      </c>
      <c r="E21" s="169"/>
      <c r="F21" s="152"/>
    </row>
    <row r="22" spans="2:6" x14ac:dyDescent="0.2">
      <c r="B22" s="214" t="s">
        <v>182</v>
      </c>
      <c r="C22" s="11" t="s">
        <v>181</v>
      </c>
      <c r="D22" s="245">
        <v>5.2</v>
      </c>
    </row>
    <row r="23" spans="2:6" x14ac:dyDescent="0.2">
      <c r="B23" s="214" t="s">
        <v>81</v>
      </c>
      <c r="C23" s="11" t="s">
        <v>148</v>
      </c>
      <c r="D23" s="245">
        <v>5.0999999999999996</v>
      </c>
    </row>
    <row r="24" spans="2:6" x14ac:dyDescent="0.2">
      <c r="B24" s="214" t="s">
        <v>186</v>
      </c>
      <c r="C24" s="11" t="s">
        <v>181</v>
      </c>
      <c r="D24" s="245">
        <v>4.4000000000000004</v>
      </c>
    </row>
    <row r="25" spans="2:6" x14ac:dyDescent="0.2">
      <c r="B25" s="214" t="s">
        <v>191</v>
      </c>
      <c r="C25" s="11" t="s">
        <v>181</v>
      </c>
      <c r="D25" s="245">
        <v>3.9</v>
      </c>
    </row>
    <row r="26" spans="2:6" x14ac:dyDescent="0.2">
      <c r="B26" s="236" t="s">
        <v>91</v>
      </c>
      <c r="C26" s="11" t="s">
        <v>181</v>
      </c>
      <c r="D26" s="245">
        <v>3.5</v>
      </c>
    </row>
    <row r="27" spans="2:6" x14ac:dyDescent="0.2">
      <c r="B27" s="214" t="s">
        <v>203</v>
      </c>
      <c r="C27" s="11" t="s">
        <v>181</v>
      </c>
      <c r="D27" s="237">
        <v>2.5</v>
      </c>
    </row>
    <row r="28" spans="2:6" x14ac:dyDescent="0.2">
      <c r="B28" s="214" t="s">
        <v>184</v>
      </c>
      <c r="C28" s="11" t="s">
        <v>181</v>
      </c>
      <c r="D28" s="245">
        <v>2.5</v>
      </c>
    </row>
    <row r="29" spans="2:6" x14ac:dyDescent="0.2">
      <c r="B29" s="214" t="s">
        <v>189</v>
      </c>
      <c r="C29" s="11" t="s">
        <v>181</v>
      </c>
      <c r="D29" s="245">
        <v>2.4</v>
      </c>
    </row>
    <row r="30" spans="2:6" x14ac:dyDescent="0.2">
      <c r="B30" s="214" t="s">
        <v>192</v>
      </c>
      <c r="C30" s="11" t="s">
        <v>11</v>
      </c>
      <c r="D30" s="245">
        <v>2.2999999999999998</v>
      </c>
    </row>
    <row r="31" spans="2:6" x14ac:dyDescent="0.2">
      <c r="B31" s="214" t="s">
        <v>193</v>
      </c>
      <c r="C31" s="11" t="s">
        <v>11</v>
      </c>
      <c r="D31" s="245">
        <v>2.2999999999999998</v>
      </c>
    </row>
    <row r="32" spans="2:6" x14ac:dyDescent="0.2">
      <c r="B32" s="214" t="s">
        <v>187</v>
      </c>
      <c r="C32" s="11" t="s">
        <v>171</v>
      </c>
      <c r="D32" s="245">
        <v>1.9</v>
      </c>
    </row>
    <row r="33" spans="2:4" x14ac:dyDescent="0.2">
      <c r="B33" s="214" t="s">
        <v>190</v>
      </c>
      <c r="C33" s="59" t="s">
        <v>181</v>
      </c>
      <c r="D33" s="245">
        <v>1.7</v>
      </c>
    </row>
    <row r="34" spans="2:4" x14ac:dyDescent="0.2">
      <c r="B34" s="214" t="s">
        <v>209</v>
      </c>
      <c r="C34" s="11" t="s">
        <v>11</v>
      </c>
      <c r="D34" s="245">
        <v>1.5</v>
      </c>
    </row>
    <row r="35" spans="2:4" x14ac:dyDescent="0.2">
      <c r="B35" s="214" t="s">
        <v>199</v>
      </c>
      <c r="C35" s="11" t="s">
        <v>181</v>
      </c>
      <c r="D35" s="245">
        <v>1.3</v>
      </c>
    </row>
    <row r="36" spans="2:4" x14ac:dyDescent="0.2">
      <c r="B36" s="147" t="s">
        <v>210</v>
      </c>
      <c r="C36" s="11" t="s">
        <v>11</v>
      </c>
      <c r="D36" s="245">
        <v>1.1000000000000001</v>
      </c>
    </row>
    <row r="37" spans="2:4" x14ac:dyDescent="0.2">
      <c r="B37" s="214" t="s">
        <v>149</v>
      </c>
      <c r="C37" s="11" t="s">
        <v>148</v>
      </c>
      <c r="D37" s="245">
        <v>1.1000000000000001</v>
      </c>
    </row>
    <row r="38" spans="2:4" x14ac:dyDescent="0.2">
      <c r="B38" s="214" t="s">
        <v>99</v>
      </c>
      <c r="C38" s="11" t="s">
        <v>11</v>
      </c>
      <c r="D38" s="245">
        <v>1.1000000000000001</v>
      </c>
    </row>
    <row r="39" spans="2:4" x14ac:dyDescent="0.2">
      <c r="B39" s="214" t="s">
        <v>188</v>
      </c>
      <c r="C39" s="11" t="s">
        <v>181</v>
      </c>
      <c r="D39" s="245">
        <v>0.9</v>
      </c>
    </row>
    <row r="40" spans="2:4" x14ac:dyDescent="0.2">
      <c r="B40" s="214" t="s">
        <v>197</v>
      </c>
      <c r="C40" s="11" t="s">
        <v>181</v>
      </c>
      <c r="D40" s="245">
        <v>0.8</v>
      </c>
    </row>
    <row r="41" spans="2:4" x14ac:dyDescent="0.2">
      <c r="B41" s="214" t="s">
        <v>205</v>
      </c>
      <c r="C41" s="11" t="s">
        <v>11</v>
      </c>
      <c r="D41" s="245">
        <v>0.7</v>
      </c>
    </row>
    <row r="42" spans="2:4" x14ac:dyDescent="0.2">
      <c r="B42" s="147" t="s">
        <v>92</v>
      </c>
      <c r="C42" s="11" t="s">
        <v>11</v>
      </c>
      <c r="D42" s="245">
        <v>0.7</v>
      </c>
    </row>
    <row r="43" spans="2:4" x14ac:dyDescent="0.2">
      <c r="B43" s="214" t="s">
        <v>194</v>
      </c>
      <c r="C43" s="11" t="s">
        <v>171</v>
      </c>
      <c r="D43" s="245">
        <v>0.6</v>
      </c>
    </row>
    <row r="44" spans="2:4" x14ac:dyDescent="0.2">
      <c r="B44" s="214" t="s">
        <v>195</v>
      </c>
      <c r="C44" s="11" t="s">
        <v>171</v>
      </c>
      <c r="D44" s="245">
        <v>0.6</v>
      </c>
    </row>
    <row r="45" spans="2:4" x14ac:dyDescent="0.2">
      <c r="B45" s="214" t="s">
        <v>185</v>
      </c>
      <c r="C45" s="11" t="s">
        <v>148</v>
      </c>
      <c r="D45" s="245">
        <v>0.6</v>
      </c>
    </row>
    <row r="46" spans="2:4" x14ac:dyDescent="0.2">
      <c r="B46" s="214" t="s">
        <v>93</v>
      </c>
      <c r="C46" s="11" t="s">
        <v>181</v>
      </c>
      <c r="D46" s="245">
        <v>0.6</v>
      </c>
    </row>
    <row r="47" spans="2:4" x14ac:dyDescent="0.2">
      <c r="B47" s="214" t="s">
        <v>204</v>
      </c>
      <c r="C47" s="11" t="s">
        <v>171</v>
      </c>
      <c r="D47" s="245">
        <v>0.6</v>
      </c>
    </row>
    <row r="48" spans="2:4" x14ac:dyDescent="0.2">
      <c r="B48" s="214" t="s">
        <v>217</v>
      </c>
      <c r="C48" s="11" t="s">
        <v>171</v>
      </c>
      <c r="D48" s="245">
        <v>0.5</v>
      </c>
    </row>
    <row r="49" spans="1:4" x14ac:dyDescent="0.2">
      <c r="B49" s="214" t="s">
        <v>196</v>
      </c>
      <c r="C49" s="11" t="s">
        <v>181</v>
      </c>
      <c r="D49" s="237">
        <v>0.4</v>
      </c>
    </row>
    <row r="50" spans="1:4" x14ac:dyDescent="0.2">
      <c r="B50" s="214" t="s">
        <v>328</v>
      </c>
      <c r="C50" s="11" t="s">
        <v>171</v>
      </c>
      <c r="D50" s="245" t="s">
        <v>272</v>
      </c>
    </row>
    <row r="51" spans="1:4" x14ac:dyDescent="0.2">
      <c r="B51" s="214" t="s">
        <v>329</v>
      </c>
      <c r="C51" s="11" t="s">
        <v>171</v>
      </c>
      <c r="D51" s="245" t="s">
        <v>272</v>
      </c>
    </row>
    <row r="52" spans="1:4" x14ac:dyDescent="0.2">
      <c r="B52" s="214" t="s">
        <v>201</v>
      </c>
      <c r="C52" s="59" t="s">
        <v>11</v>
      </c>
      <c r="D52" s="245" t="s">
        <v>272</v>
      </c>
    </row>
    <row r="53" spans="1:4" x14ac:dyDescent="0.2">
      <c r="B53" s="214" t="s">
        <v>330</v>
      </c>
      <c r="C53" s="11" t="s">
        <v>11</v>
      </c>
      <c r="D53" s="245" t="s">
        <v>272</v>
      </c>
    </row>
    <row r="54" spans="1:4" x14ac:dyDescent="0.2">
      <c r="B54" s="214" t="s">
        <v>331</v>
      </c>
      <c r="C54" s="11" t="s">
        <v>11</v>
      </c>
      <c r="D54" s="245" t="s">
        <v>272</v>
      </c>
    </row>
    <row r="55" spans="1:4" x14ac:dyDescent="0.2">
      <c r="B55" s="214" t="s">
        <v>334</v>
      </c>
      <c r="C55" s="11" t="s">
        <v>11</v>
      </c>
      <c r="D55" s="245" t="s">
        <v>272</v>
      </c>
    </row>
    <row r="56" spans="1:4" x14ac:dyDescent="0.2">
      <c r="B56" s="214" t="s">
        <v>332</v>
      </c>
      <c r="C56" s="11" t="s">
        <v>171</v>
      </c>
      <c r="D56" s="245" t="s">
        <v>272</v>
      </c>
    </row>
    <row r="57" spans="1:4" x14ac:dyDescent="0.2">
      <c r="A57" s="170"/>
      <c r="D57" s="169"/>
    </row>
    <row r="58" spans="1:4" x14ac:dyDescent="0.2">
      <c r="B58" s="61" t="s">
        <v>103</v>
      </c>
      <c r="C58" s="61"/>
    </row>
    <row r="59" spans="1:4" x14ac:dyDescent="0.2">
      <c r="B59" s="251" t="s">
        <v>278</v>
      </c>
      <c r="C59" s="61"/>
    </row>
    <row r="60" spans="1:4" ht="15" customHeight="1" x14ac:dyDescent="0.2">
      <c r="B60" s="246" t="s">
        <v>335</v>
      </c>
      <c r="C60" s="162"/>
    </row>
    <row r="61" spans="1:4" x14ac:dyDescent="0.2">
      <c r="B61" s="170"/>
    </row>
  </sheetData>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theme="7"/>
    <pageSetUpPr fitToPage="1"/>
  </sheetPr>
  <dimension ref="A1:AG75"/>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49.85546875" style="4" customWidth="1"/>
    <col min="3" max="3" width="1.7109375" style="5" customWidth="1"/>
    <col min="4" max="5" width="10.7109375" style="4" hidden="1" customWidth="1" outlineLevel="1"/>
    <col min="6" max="6" width="9.85546875" style="4" hidden="1" customWidth="1" outlineLevel="1"/>
    <col min="7" max="8" width="10.140625" style="4" hidden="1" customWidth="1" outlineLevel="1"/>
    <col min="9" max="9" width="9.5703125" style="4" hidden="1" customWidth="1" outlineLevel="1"/>
    <col min="10" max="10" width="9.42578125" style="4" hidden="1" customWidth="1" outlineLevel="1"/>
    <col min="11" max="11" width="9.85546875" style="4" hidden="1" customWidth="1" outlineLevel="1"/>
    <col min="12" max="12" width="11.140625" style="4" hidden="1" customWidth="1" outlineLevel="1"/>
    <col min="13" max="13" width="10.140625" style="4" hidden="1" customWidth="1" outlineLevel="1"/>
    <col min="14" max="17" width="9.85546875" style="4" hidden="1" customWidth="1" outlineLevel="1"/>
    <col min="18" max="18" width="9.85546875" style="4" customWidth="1" collapsed="1"/>
    <col min="19" max="24" width="10.28515625" style="4" customWidth="1"/>
    <col min="25" max="25" width="4.85546875" style="4" customWidth="1"/>
    <col min="26" max="27" width="10.42578125" style="4" customWidth="1"/>
    <col min="28" max="28" width="9.7109375" style="4" bestFit="1" customWidth="1"/>
    <col min="29" max="16384" width="9.140625" style="4"/>
  </cols>
  <sheetData>
    <row r="1" spans="1:29" ht="27" customHeight="1" x14ac:dyDescent="0.2">
      <c r="B1" s="210" t="s">
        <v>219</v>
      </c>
      <c r="R1" t="s">
        <v>132</v>
      </c>
      <c r="T1" s="184"/>
      <c r="W1" s="257" t="s">
        <v>141</v>
      </c>
      <c r="X1" s="257"/>
      <c r="Z1" s="258" t="s">
        <v>242</v>
      </c>
      <c r="AA1" s="258"/>
      <c r="AB1" s="258"/>
      <c r="AC1" s="258"/>
    </row>
    <row r="2" spans="1:29" ht="24.75" customHeight="1" x14ac:dyDescent="0.15">
      <c r="B2" s="185" t="s">
        <v>162</v>
      </c>
      <c r="Z2" s="258"/>
      <c r="AA2" s="258"/>
      <c r="AB2" s="258"/>
      <c r="AC2" s="258"/>
    </row>
    <row r="3" spans="1:29" x14ac:dyDescent="0.15">
      <c r="E3" s="6"/>
      <c r="F3" s="6"/>
      <c r="G3" s="6"/>
      <c r="R3" s="6" t="s">
        <v>4</v>
      </c>
      <c r="Z3" s="258"/>
      <c r="AA3" s="258"/>
      <c r="AB3" s="258"/>
      <c r="AC3" s="258"/>
    </row>
    <row r="4" spans="1:29" ht="22.5" customHeight="1" x14ac:dyDescent="0.15">
      <c r="E4" s="7"/>
      <c r="F4" s="7"/>
      <c r="R4" s="262" t="s">
        <v>315</v>
      </c>
      <c r="S4" s="262"/>
      <c r="T4" s="262"/>
      <c r="U4" s="262"/>
      <c r="V4" s="262"/>
      <c r="W4" s="262"/>
      <c r="X4" s="262"/>
      <c r="Z4" s="258"/>
      <c r="AA4" s="258"/>
      <c r="AB4" s="258"/>
      <c r="AC4" s="258"/>
    </row>
    <row r="5" spans="1:29" s="208" customFormat="1" x14ac:dyDescent="0.1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165</v>
      </c>
      <c r="X5" s="186" t="s">
        <v>166</v>
      </c>
      <c r="Y5" s="203"/>
      <c r="Z5" s="186" t="s">
        <v>221</v>
      </c>
      <c r="AA5" s="186" t="s">
        <v>270</v>
      </c>
      <c r="AB5" s="186" t="s">
        <v>326</v>
      </c>
    </row>
    <row r="6" spans="1:29" ht="12.75" x14ac:dyDescent="0.2">
      <c r="O6" s="65"/>
      <c r="S6" s="187"/>
      <c r="U6" s="187"/>
      <c r="W6" s="65"/>
      <c r="X6" s="65"/>
      <c r="Y6" s="203"/>
      <c r="Z6" s="65" t="s">
        <v>115</v>
      </c>
      <c r="AA6" s="65" t="s">
        <v>115</v>
      </c>
    </row>
    <row r="7" spans="1:29" x14ac:dyDescent="0.15">
      <c r="C7" s="9"/>
      <c r="D7" s="38"/>
      <c r="E7" s="38"/>
      <c r="F7" s="38"/>
      <c r="G7" s="38"/>
      <c r="H7" s="38"/>
      <c r="I7" s="38"/>
      <c r="J7" s="38"/>
      <c r="Y7" s="203"/>
    </row>
    <row r="8" spans="1:29" ht="12.75" customHeight="1" x14ac:dyDescent="0.15">
      <c r="A8" s="10">
        <v>3.1</v>
      </c>
      <c r="B8" s="188" t="s">
        <v>286</v>
      </c>
      <c r="C8" s="217"/>
      <c r="D8" s="46"/>
      <c r="E8" s="46"/>
      <c r="F8" s="46"/>
      <c r="G8" s="46"/>
      <c r="H8" s="46"/>
      <c r="Y8" s="203"/>
    </row>
    <row r="9" spans="1:29" ht="12" customHeight="1" x14ac:dyDescent="0.1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1990466</v>
      </c>
      <c r="AB9" s="70">
        <v>2150546</v>
      </c>
    </row>
    <row r="10" spans="1:29" ht="12" customHeight="1" x14ac:dyDescent="0.1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420337</v>
      </c>
      <c r="AA10" s="70">
        <v>473678</v>
      </c>
      <c r="AB10" s="70">
        <v>533303</v>
      </c>
    </row>
    <row r="11" spans="1:29" ht="12" customHeight="1" x14ac:dyDescent="0.1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14827</v>
      </c>
      <c r="AA11" s="70">
        <v>14877</v>
      </c>
      <c r="AB11" s="70">
        <v>15604</v>
      </c>
    </row>
    <row r="12" spans="1:29" ht="12" customHeight="1" x14ac:dyDescent="0.1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49591</v>
      </c>
      <c r="AA12" s="70">
        <v>50950</v>
      </c>
      <c r="AB12" s="70">
        <v>39888</v>
      </c>
    </row>
    <row r="13" spans="1:29" ht="12" customHeight="1" x14ac:dyDescent="0.1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57635</v>
      </c>
      <c r="AA13" s="70">
        <v>55978</v>
      </c>
      <c r="AB13" s="70">
        <v>84078</v>
      </c>
    </row>
    <row r="14" spans="1:29" ht="12" customHeight="1" x14ac:dyDescent="0.1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328621</v>
      </c>
      <c r="AA14" s="70">
        <v>353315</v>
      </c>
      <c r="AB14" s="70">
        <v>375604</v>
      </c>
    </row>
    <row r="15" spans="1:29" ht="12" customHeight="1" x14ac:dyDescent="0.1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9951</v>
      </c>
      <c r="AA15" s="70">
        <v>11168</v>
      </c>
      <c r="AB15" s="70">
        <v>11663</v>
      </c>
    </row>
    <row r="16" spans="1:29" ht="12" customHeight="1" x14ac:dyDescent="0.1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6040</v>
      </c>
      <c r="AB16" s="70">
        <v>4212</v>
      </c>
    </row>
    <row r="17" spans="1:28" ht="12" customHeight="1" x14ac:dyDescent="0.1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131751</v>
      </c>
      <c r="AA17" s="70">
        <v>152023</v>
      </c>
      <c r="AB17" s="70">
        <v>210625</v>
      </c>
    </row>
    <row r="18" spans="1:28" s="51" customFormat="1" ht="12" customHeight="1" x14ac:dyDescent="0.1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9">
        <f>SUM(Z9:Z17)</f>
        <v>2869411</v>
      </c>
      <c r="AA18" s="49">
        <f>SUM(AA9:AA17)</f>
        <v>3108495</v>
      </c>
      <c r="AB18" s="49">
        <f>SUM(AB9:AB17)</f>
        <v>3425523</v>
      </c>
    </row>
    <row r="19" spans="1:28" s="51" customFormat="1" ht="12" customHeight="1" x14ac:dyDescent="0.1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28" ht="12" customHeight="1" x14ac:dyDescent="0.15">
      <c r="B20" s="21" t="s">
        <v>307</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c r="R20" s="82"/>
    </row>
    <row r="21" spans="1:28" ht="12" customHeight="1" x14ac:dyDescent="0.1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f>Z9/'2 Volumes'!Z58</f>
        <v>0.97145141557245118</v>
      </c>
      <c r="AA21" s="160">
        <f>AA9/'2 Volumes'!AA58</f>
        <v>0.97003536145095015</v>
      </c>
      <c r="AB21" s="160">
        <f>AB9/'2 Volumes'!AB58</f>
        <v>0.93703544101160197</v>
      </c>
    </row>
    <row r="22" spans="1:28" ht="12" customHeight="1" x14ac:dyDescent="0.1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f>Z10/'2 Volumes'!Z59</f>
        <v>0.9689336904756416</v>
      </c>
      <c r="AA22" s="160">
        <f>AA10/'2 Volumes'!AA59</f>
        <v>0.94572179274214163</v>
      </c>
      <c r="AB22" s="160">
        <f>AB10/'2 Volumes'!AB59</f>
        <v>0.95471527875989748</v>
      </c>
    </row>
    <row r="23" spans="1:28" ht="12" customHeight="1" x14ac:dyDescent="0.1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f>Z11/'2 Volumes'!Z60</f>
        <v>0.94355351915489372</v>
      </c>
      <c r="AA23" s="160">
        <f>AA11/'2 Volumes'!AA60</f>
        <v>0.94211892850357803</v>
      </c>
      <c r="AB23" s="160">
        <f>AB11/'2 Volumes'!AB60</f>
        <v>0.95624463782326263</v>
      </c>
    </row>
    <row r="24" spans="1:28" ht="12" customHeight="1" x14ac:dyDescent="0.1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f>Z12/'2 Volumes'!Z61</f>
        <v>0.91051133755622882</v>
      </c>
      <c r="AA24" s="160">
        <f>AA12/'2 Volumes'!AA61</f>
        <v>0.95936582059200115</v>
      </c>
      <c r="AB24" s="160">
        <f>AB12/'2 Volumes'!AB61</f>
        <v>0.95193546847405852</v>
      </c>
    </row>
    <row r="25" spans="1:28" ht="12" customHeight="1" x14ac:dyDescent="0.1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f>Z13/'2 Volumes'!Z62</f>
        <v>0.9529754129532565</v>
      </c>
      <c r="AA25" s="160">
        <f>AA13/'2 Volumes'!AA62</f>
        <v>0.97793539595744305</v>
      </c>
      <c r="AB25" s="160">
        <f>AB13/'2 Volumes'!AB62</f>
        <v>0.98311545567222469</v>
      </c>
    </row>
    <row r="26" spans="1:28" ht="12" customHeight="1" x14ac:dyDescent="0.1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f>Z14/'2 Volumes'!Z63</f>
        <v>0.95647808041353533</v>
      </c>
      <c r="AA26" s="160">
        <f>AA14/'2 Volumes'!AA63</f>
        <v>0.92436392177382432</v>
      </c>
      <c r="AB26" s="160">
        <f>AB14/'2 Volumes'!AB63</f>
        <v>0.94791088319318395</v>
      </c>
    </row>
    <row r="27" spans="1:28" ht="12" customHeight="1" x14ac:dyDescent="0.1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f>Z15/'2 Volumes'!Z64</f>
        <v>0.90702761826633849</v>
      </c>
      <c r="AA27" s="160">
        <f>AA15/'2 Volumes'!AA64</f>
        <v>0.92850016627868304</v>
      </c>
      <c r="AB27" s="160">
        <f>AB15/'2 Volumes'!AB64</f>
        <v>0.91503216695433864</v>
      </c>
    </row>
    <row r="28" spans="1:28" ht="12" customHeight="1" x14ac:dyDescent="0.1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f>Z16/'2 Volumes'!Z65</f>
        <v>0.96582181259600619</v>
      </c>
      <c r="AA28" s="160">
        <f>AA16/'2 Volumes'!AA65</f>
        <v>0.97529468755046023</v>
      </c>
      <c r="AB28" s="160">
        <f>AB16/'2 Volumes'!AB65</f>
        <v>0.97252366658970213</v>
      </c>
    </row>
    <row r="29" spans="1:28" ht="12" customHeight="1" x14ac:dyDescent="0.1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f>Z17/'2 Volumes'!Z66</f>
        <v>0.95822393541583328</v>
      </c>
      <c r="AA29" s="160">
        <f>AA17/'2 Volumes'!AA66</f>
        <v>0.93127381433699663</v>
      </c>
      <c r="AB29" s="160">
        <f>AB17/'2 Volumes'!AB66</f>
        <v>0.88150113627327475</v>
      </c>
    </row>
    <row r="30" spans="1:28" s="51" customFormat="1" ht="12" customHeight="1" x14ac:dyDescent="0.1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f>Z18/'2 Volumes'!Z67</f>
        <v>0.96684653029647516</v>
      </c>
      <c r="AA30" s="213">
        <f>AA18/'2 Volumes'!AA67</f>
        <v>0.95862974782307275</v>
      </c>
      <c r="AB30" s="213">
        <f>AB18/'2 Volumes'!AB67</f>
        <v>0.93858842509454321</v>
      </c>
    </row>
    <row r="31" spans="1:28" ht="12" customHeight="1" x14ac:dyDescent="0.15">
      <c r="B31" s="126"/>
      <c r="C31" s="49"/>
      <c r="D31" s="58"/>
      <c r="E31" s="57"/>
      <c r="F31" s="57"/>
      <c r="G31" s="57"/>
      <c r="H31" s="57"/>
      <c r="I31" s="57"/>
      <c r="J31" s="57"/>
      <c r="K31" s="57"/>
      <c r="Z31" s="48"/>
      <c r="AA31" s="48"/>
    </row>
    <row r="32" spans="1:28" ht="12" customHeight="1" x14ac:dyDescent="0.2">
      <c r="B32" s="126"/>
      <c r="C32" s="49"/>
      <c r="E32" s="121"/>
      <c r="F32" s="57"/>
      <c r="G32" s="57"/>
      <c r="H32" s="57"/>
      <c r="I32" s="57"/>
      <c r="J32" s="57"/>
      <c r="K32" s="57"/>
      <c r="Z32" s="5"/>
      <c r="AA32" s="5"/>
    </row>
    <row r="33" spans="1:33" ht="24.75" customHeight="1" x14ac:dyDescent="0.15">
      <c r="A33" s="10">
        <v>3.2</v>
      </c>
      <c r="B33" s="188" t="s">
        <v>287</v>
      </c>
      <c r="C33" s="49"/>
      <c r="E33" s="57"/>
      <c r="F33" s="57"/>
      <c r="G33" s="57"/>
      <c r="H33" s="57"/>
      <c r="I33" s="57"/>
      <c r="J33" s="57"/>
      <c r="K33" s="186"/>
      <c r="Z33" s="5"/>
      <c r="AA33" s="5"/>
    </row>
    <row r="34" spans="1:33" ht="12" customHeight="1" x14ac:dyDescent="0.1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1259666</v>
      </c>
      <c r="AB34" s="70">
        <v>1257999</v>
      </c>
    </row>
    <row r="35" spans="1:33" ht="12" customHeight="1" x14ac:dyDescent="0.15">
      <c r="B35" s="29" t="s">
        <v>288</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42843</v>
      </c>
      <c r="AA35" s="70">
        <v>47443</v>
      </c>
      <c r="AB35" s="70">
        <v>43816</v>
      </c>
    </row>
    <row r="36" spans="1:33" ht="12" customHeight="1" x14ac:dyDescent="0.1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111664</v>
      </c>
      <c r="AA36" s="70">
        <v>113410</v>
      </c>
      <c r="AB36" s="70">
        <v>111984</v>
      </c>
    </row>
    <row r="37" spans="1:33" ht="12" customHeight="1" x14ac:dyDescent="0.15">
      <c r="B37" s="29" t="s">
        <v>289</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1436302</v>
      </c>
      <c r="AA37" s="70">
        <v>1628374</v>
      </c>
      <c r="AB37" s="70">
        <v>1952097</v>
      </c>
    </row>
    <row r="38" spans="1:33" ht="12" customHeight="1" x14ac:dyDescent="0.1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60915</v>
      </c>
      <c r="AA38" s="70">
        <v>59602</v>
      </c>
      <c r="AB38" s="70">
        <v>59627</v>
      </c>
    </row>
    <row r="39" spans="1:33" ht="12" customHeight="1" x14ac:dyDescent="0.1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f>SUM(Z34:Z38)</f>
        <v>2869411</v>
      </c>
      <c r="AA39" s="47">
        <f t="shared" ref="AA39:AB39" si="0">SUM(AA34:AA38)</f>
        <v>3108495</v>
      </c>
      <c r="AB39" s="47">
        <f t="shared" si="0"/>
        <v>3425523</v>
      </c>
    </row>
    <row r="40" spans="1:33" ht="12" customHeight="1" x14ac:dyDescent="0.15">
      <c r="B40" s="202"/>
      <c r="K40" s="48"/>
      <c r="L40" s="48"/>
      <c r="M40" s="48"/>
      <c r="N40" s="48"/>
      <c r="O40" s="48"/>
      <c r="P40" s="48"/>
      <c r="Q40" s="48"/>
      <c r="R40" s="48"/>
      <c r="S40" s="48"/>
      <c r="T40" s="48"/>
      <c r="U40" s="57"/>
      <c r="V40" s="57"/>
      <c r="W40" s="57"/>
      <c r="X40" s="57"/>
      <c r="Z40" s="5"/>
      <c r="AA40" s="5"/>
    </row>
    <row r="41" spans="1:33" ht="24.75" customHeight="1" x14ac:dyDescent="0.15">
      <c r="A41" s="10"/>
      <c r="B41" s="188" t="s">
        <v>307</v>
      </c>
      <c r="C41" s="49"/>
      <c r="E41" s="57"/>
      <c r="F41" s="57"/>
      <c r="G41" s="57"/>
      <c r="H41" s="57"/>
      <c r="I41" s="57"/>
      <c r="J41" s="57"/>
      <c r="K41" s="186"/>
      <c r="Z41" s="5"/>
      <c r="AA41" s="5"/>
    </row>
    <row r="42" spans="1:33" ht="12" customHeight="1" x14ac:dyDescent="0.1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f>Z34/'2 Volumes'!Z71</f>
        <v>0.97331021726862754</v>
      </c>
      <c r="AA42" s="159">
        <f>AA34/'2 Volumes'!AA71</f>
        <v>0.97097330425807604</v>
      </c>
      <c r="AB42" s="159">
        <f>AB34/'2 Volumes'!AB71</f>
        <v>0.97777389155095429</v>
      </c>
    </row>
    <row r="43" spans="1:33" ht="12" customHeight="1" x14ac:dyDescent="0.15">
      <c r="B43" s="29" t="s">
        <v>288</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f>Z35/'2 Volumes'!Z72</f>
        <v>0.89864708966963813</v>
      </c>
      <c r="AA43" s="159">
        <f>AA35/'2 Volumes'!AA72</f>
        <v>0.94000515147312314</v>
      </c>
      <c r="AB43" s="159">
        <f>AB35/'2 Volumes'!AB72</f>
        <v>0.93671968530870531</v>
      </c>
    </row>
    <row r="44" spans="1:33" ht="12" customHeight="1" x14ac:dyDescent="0.1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f>Z36/'2 Volumes'!Z73</f>
        <v>0.95028338978435145</v>
      </c>
      <c r="AA44" s="159">
        <f>AA36/'2 Volumes'!AA73</f>
        <v>0.96402645313748492</v>
      </c>
      <c r="AB44" s="159">
        <f>AB36/'2 Volumes'!AB73</f>
        <v>0.96758139213382177</v>
      </c>
    </row>
    <row r="45" spans="1:33" ht="12" customHeight="1" x14ac:dyDescent="0.15">
      <c r="B45" s="29" t="s">
        <v>289</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f>Z37/'2 Volumes'!Z74</f>
        <v>0.96708560409268607</v>
      </c>
      <c r="AA45" s="159">
        <f>AA37/'2 Volumes'!AA74</f>
        <v>0.95069434957199384</v>
      </c>
      <c r="AB45" s="159">
        <f>AB37/'2 Volumes'!AB74</f>
        <v>0.91401819798467132</v>
      </c>
    </row>
    <row r="46" spans="1:33" ht="12" customHeight="1" x14ac:dyDescent="0.1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f>Z38/'2 Volumes'!Z75</f>
        <v>0.91796139182326442</v>
      </c>
      <c r="AA46" s="159">
        <f>AA38/'2 Volumes'!AA75</f>
        <v>0.92575564598800908</v>
      </c>
      <c r="AB46" s="159">
        <f>AB38/'2 Volumes'!AB75</f>
        <v>0.91994260676376205</v>
      </c>
    </row>
    <row r="47" spans="1:33" ht="12" customHeight="1" x14ac:dyDescent="0.1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f>Z39/'2 Volumes'!Z76</f>
        <v>0.96684653029647516</v>
      </c>
      <c r="AA47" s="86">
        <f>AA39/'2 Volumes'!AA76</f>
        <v>0.95862974782307275</v>
      </c>
      <c r="AB47" s="86">
        <f>AB39/'2 Volumes'!AB76</f>
        <v>0.93858842509454321</v>
      </c>
    </row>
    <row r="48" spans="1:33" ht="12" customHeight="1" x14ac:dyDescent="0.15">
      <c r="B48" s="21" t="s">
        <v>62</v>
      </c>
      <c r="Y48" s="48"/>
      <c r="Z48" s="5"/>
      <c r="AA48" s="5"/>
      <c r="AC48" s="57"/>
      <c r="AE48" s="57"/>
      <c r="AG48" s="57"/>
    </row>
    <row r="49" spans="1:22" x14ac:dyDescent="0.15">
      <c r="B49" s="51"/>
    </row>
    <row r="50" spans="1:22" x14ac:dyDescent="0.15">
      <c r="B50" s="51" t="s">
        <v>102</v>
      </c>
      <c r="U50" s="81"/>
      <c r="V50" s="81"/>
    </row>
    <row r="51" spans="1:22" x14ac:dyDescent="0.15">
      <c r="B51" s="216" t="s">
        <v>153</v>
      </c>
      <c r="U51" s="81"/>
      <c r="V51" s="81"/>
    </row>
    <row r="52" spans="1:22" ht="33" customHeight="1" x14ac:dyDescent="0.15">
      <c r="A52" s="4"/>
      <c r="B52" s="185" t="s">
        <v>252</v>
      </c>
      <c r="Q52" s="20"/>
      <c r="R52" s="20"/>
    </row>
    <row r="53" spans="1:22" s="140" customFormat="1" ht="49.5" customHeight="1" x14ac:dyDescent="0.15">
      <c r="B53" s="179" t="s">
        <v>297</v>
      </c>
      <c r="C53" s="141"/>
      <c r="D53" s="142"/>
      <c r="E53" s="143"/>
      <c r="F53" s="142"/>
      <c r="G53" s="142"/>
      <c r="H53" s="142"/>
      <c r="I53" s="142"/>
      <c r="J53" s="142"/>
      <c r="K53" s="142"/>
    </row>
    <row r="54" spans="1:22" x14ac:dyDescent="0.15">
      <c r="A54" s="4"/>
      <c r="D54" s="81"/>
      <c r="E54" s="20"/>
      <c r="F54" s="81"/>
      <c r="G54" s="81"/>
      <c r="H54" s="81"/>
      <c r="I54" s="81"/>
      <c r="J54" s="81"/>
      <c r="K54" s="81"/>
    </row>
    <row r="55" spans="1:22" x14ac:dyDescent="0.15">
      <c r="A55" s="4"/>
      <c r="D55" s="81"/>
      <c r="E55" s="20"/>
      <c r="F55" s="81"/>
      <c r="G55" s="81"/>
      <c r="H55" s="81"/>
      <c r="I55" s="81"/>
      <c r="J55" s="81"/>
      <c r="K55" s="81"/>
    </row>
    <row r="56" spans="1:22" x14ac:dyDescent="0.15">
      <c r="A56" s="4"/>
      <c r="D56" s="81"/>
      <c r="E56" s="20"/>
      <c r="F56" s="81"/>
      <c r="G56" s="81"/>
      <c r="H56" s="81"/>
      <c r="I56" s="81"/>
      <c r="J56" s="81"/>
      <c r="K56" s="81"/>
    </row>
    <row r="57" spans="1:22" x14ac:dyDescent="0.15">
      <c r="A57" s="4"/>
      <c r="D57" s="81"/>
      <c r="E57" s="20"/>
      <c r="F57" s="81"/>
      <c r="G57" s="81"/>
      <c r="H57" s="81"/>
      <c r="I57" s="81"/>
      <c r="J57" s="81"/>
      <c r="K57" s="81"/>
    </row>
    <row r="58" spans="1:22" x14ac:dyDescent="0.15">
      <c r="A58" s="4"/>
      <c r="D58" s="81"/>
      <c r="E58" s="20"/>
      <c r="F58" s="81"/>
      <c r="G58" s="81"/>
      <c r="H58" s="81"/>
      <c r="I58" s="81"/>
      <c r="J58" s="81"/>
      <c r="K58" s="81"/>
    </row>
    <row r="59" spans="1:22" x14ac:dyDescent="0.15">
      <c r="A59" s="4"/>
      <c r="D59" s="81"/>
      <c r="E59" s="20"/>
      <c r="F59" s="81"/>
      <c r="G59" s="81"/>
      <c r="H59" s="81"/>
      <c r="I59" s="81"/>
      <c r="J59" s="81"/>
      <c r="K59" s="81"/>
    </row>
    <row r="60" spans="1:22" x14ac:dyDescent="0.15">
      <c r="A60" s="4"/>
      <c r="D60" s="81"/>
      <c r="E60" s="20"/>
      <c r="F60" s="81"/>
      <c r="G60" s="81"/>
      <c r="H60" s="81"/>
      <c r="I60" s="81"/>
      <c r="J60" s="81"/>
      <c r="K60" s="81"/>
    </row>
    <row r="61" spans="1:22" x14ac:dyDescent="0.15">
      <c r="A61" s="4"/>
      <c r="D61" s="81"/>
      <c r="E61" s="82"/>
      <c r="F61" s="81"/>
      <c r="G61" s="81"/>
      <c r="H61" s="81"/>
      <c r="I61" s="81"/>
      <c r="J61" s="81"/>
      <c r="K61" s="81"/>
    </row>
    <row r="62" spans="1:22" x14ac:dyDescent="0.15">
      <c r="A62" s="4"/>
      <c r="D62" s="81"/>
      <c r="E62" s="82"/>
      <c r="F62" s="81"/>
      <c r="G62" s="81"/>
      <c r="H62" s="81"/>
      <c r="I62" s="81"/>
      <c r="J62" s="81"/>
      <c r="K62" s="81"/>
    </row>
    <row r="63" spans="1:22" x14ac:dyDescent="0.15">
      <c r="A63" s="4"/>
      <c r="D63" s="83"/>
      <c r="E63" s="84"/>
      <c r="F63" s="83"/>
      <c r="G63" s="83"/>
      <c r="H63" s="83"/>
      <c r="I63" s="83"/>
      <c r="J63" s="83"/>
      <c r="K63" s="83"/>
    </row>
    <row r="64" spans="1:22" x14ac:dyDescent="0.15">
      <c r="A64" s="4"/>
      <c r="D64" s="81"/>
    </row>
    <row r="65" spans="1:11" x14ac:dyDescent="0.15">
      <c r="A65" s="4"/>
      <c r="D65" s="81"/>
      <c r="E65" s="20"/>
      <c r="F65" s="20"/>
      <c r="G65" s="20"/>
      <c r="H65" s="20"/>
      <c r="I65" s="20"/>
      <c r="J65" s="20"/>
      <c r="K65" s="20"/>
    </row>
    <row r="66" spans="1:11" x14ac:dyDescent="0.15">
      <c r="A66" s="4"/>
      <c r="D66" s="81"/>
      <c r="E66" s="20"/>
      <c r="F66" s="20"/>
      <c r="G66" s="20"/>
      <c r="H66" s="20"/>
      <c r="I66" s="20"/>
      <c r="J66" s="20"/>
      <c r="K66" s="20"/>
    </row>
    <row r="67" spans="1:11" x14ac:dyDescent="0.15">
      <c r="A67" s="4"/>
      <c r="C67" s="4"/>
      <c r="D67" s="81"/>
      <c r="E67" s="20"/>
      <c r="F67" s="20"/>
      <c r="G67" s="20"/>
      <c r="H67" s="20"/>
      <c r="I67" s="20"/>
      <c r="J67" s="20"/>
      <c r="K67" s="20"/>
    </row>
    <row r="68" spans="1:11" x14ac:dyDescent="0.15">
      <c r="A68" s="4"/>
      <c r="C68" s="4"/>
      <c r="D68" s="81"/>
      <c r="E68" s="20"/>
      <c r="F68" s="20"/>
      <c r="G68" s="20"/>
      <c r="H68" s="20"/>
      <c r="I68" s="20"/>
      <c r="J68" s="20"/>
      <c r="K68" s="20"/>
    </row>
    <row r="69" spans="1:11" x14ac:dyDescent="0.15">
      <c r="A69" s="4"/>
      <c r="C69" s="4"/>
      <c r="D69" s="81"/>
      <c r="E69" s="20"/>
      <c r="F69" s="20"/>
      <c r="G69" s="20"/>
      <c r="H69" s="20"/>
      <c r="I69" s="20"/>
      <c r="J69" s="20"/>
      <c r="K69" s="20"/>
    </row>
    <row r="70" spans="1:11" x14ac:dyDescent="0.15">
      <c r="A70" s="4"/>
      <c r="C70" s="4"/>
      <c r="D70" s="81"/>
      <c r="E70" s="20"/>
      <c r="F70" s="20"/>
      <c r="G70" s="20"/>
      <c r="H70" s="20"/>
      <c r="I70" s="20"/>
      <c r="J70" s="20"/>
      <c r="K70" s="20"/>
    </row>
    <row r="71" spans="1:11" x14ac:dyDescent="0.15">
      <c r="A71" s="4"/>
      <c r="C71" s="4"/>
      <c r="D71" s="81"/>
      <c r="E71" s="20"/>
      <c r="F71" s="20"/>
      <c r="G71" s="20"/>
      <c r="H71" s="20"/>
      <c r="I71" s="20"/>
      <c r="J71" s="20"/>
      <c r="K71" s="20"/>
    </row>
    <row r="72" spans="1:11" x14ac:dyDescent="0.15">
      <c r="A72" s="4"/>
      <c r="C72" s="4"/>
      <c r="D72" s="81"/>
      <c r="E72" s="20"/>
      <c r="F72" s="20"/>
      <c r="G72" s="20"/>
      <c r="H72" s="20"/>
      <c r="I72" s="20"/>
      <c r="J72" s="20"/>
      <c r="K72" s="20"/>
    </row>
    <row r="73" spans="1:11" x14ac:dyDescent="0.15">
      <c r="A73" s="4"/>
      <c r="C73" s="4"/>
      <c r="D73" s="81"/>
      <c r="E73" s="20"/>
      <c r="F73" s="20"/>
      <c r="G73" s="20"/>
      <c r="H73" s="20"/>
      <c r="I73" s="20"/>
      <c r="J73" s="20"/>
      <c r="K73" s="20"/>
    </row>
    <row r="74" spans="1:11" x14ac:dyDescent="0.15">
      <c r="A74" s="4"/>
      <c r="C74" s="4"/>
      <c r="D74" s="81"/>
      <c r="E74" s="20"/>
      <c r="F74" s="20"/>
      <c r="G74" s="20"/>
      <c r="H74" s="20"/>
      <c r="I74" s="20"/>
      <c r="J74" s="20"/>
      <c r="K74" s="20"/>
    </row>
    <row r="75" spans="1:11" x14ac:dyDescent="0.1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F75"/>
  <sheetViews>
    <sheetView showGridLines="0" zoomScaleNormal="100" workbookViewId="0">
      <pane xSplit="2" topLeftCell="C1" activePane="topRight" state="frozen"/>
      <selection pane="topRight"/>
    </sheetView>
  </sheetViews>
  <sheetFormatPr defaultRowHeight="10.5" x14ac:dyDescent="0.15"/>
  <cols>
    <col min="1" max="1" width="6" style="3" customWidth="1"/>
    <col min="2" max="2" width="52" style="4" customWidth="1"/>
    <col min="3" max="3" width="1.7109375" style="5" customWidth="1"/>
    <col min="4" max="5" width="11.5703125" style="4" customWidth="1"/>
    <col min="6" max="6" width="9.7109375" style="4" bestFit="1" customWidth="1"/>
    <col min="7" max="16384" width="9.140625" style="4"/>
  </cols>
  <sheetData>
    <row r="1" spans="1:6" ht="27" customHeight="1" x14ac:dyDescent="0.2">
      <c r="B1" s="210" t="s">
        <v>291</v>
      </c>
      <c r="D1" s="257" t="s">
        <v>141</v>
      </c>
      <c r="E1" s="257"/>
    </row>
    <row r="2" spans="1:6" ht="24.75" customHeight="1" x14ac:dyDescent="0.15">
      <c r="B2" s="216" t="s">
        <v>222</v>
      </c>
    </row>
    <row r="3" spans="1:6" x14ac:dyDescent="0.15">
      <c r="D3" s="6" t="s">
        <v>4</v>
      </c>
    </row>
    <row r="4" spans="1:6" x14ac:dyDescent="0.15">
      <c r="D4" s="90" t="s">
        <v>315</v>
      </c>
    </row>
    <row r="5" spans="1:6" s="208" customFormat="1" x14ac:dyDescent="0.15">
      <c r="C5" s="209"/>
      <c r="D5" s="186" t="s">
        <v>221</v>
      </c>
      <c r="E5" s="186" t="s">
        <v>270</v>
      </c>
      <c r="F5" s="186" t="s">
        <v>326</v>
      </c>
    </row>
    <row r="6" spans="1:6" x14ac:dyDescent="0.15">
      <c r="D6" s="65" t="s">
        <v>292</v>
      </c>
      <c r="E6" s="65" t="s">
        <v>292</v>
      </c>
    </row>
    <row r="7" spans="1:6" x14ac:dyDescent="0.15">
      <c r="C7" s="9"/>
    </row>
    <row r="8" spans="1:6" ht="12.75" customHeight="1" x14ac:dyDescent="0.15">
      <c r="A8" s="10" t="s">
        <v>224</v>
      </c>
      <c r="B8" s="188" t="s">
        <v>290</v>
      </c>
      <c r="C8" s="217"/>
    </row>
    <row r="9" spans="1:6" ht="12" customHeight="1" x14ac:dyDescent="0.15">
      <c r="A9" s="10"/>
      <c r="B9" s="12" t="s">
        <v>78</v>
      </c>
      <c r="C9" s="218"/>
      <c r="D9" s="70">
        <v>851032</v>
      </c>
      <c r="E9" s="70">
        <v>899987</v>
      </c>
      <c r="F9" s="70">
        <v>890873</v>
      </c>
    </row>
    <row r="10" spans="1:6" ht="12" customHeight="1" x14ac:dyDescent="0.15">
      <c r="A10" s="10"/>
      <c r="B10" s="214" t="s">
        <v>42</v>
      </c>
      <c r="C10" s="218"/>
      <c r="D10" s="70">
        <v>189856</v>
      </c>
      <c r="E10" s="70">
        <v>243130</v>
      </c>
      <c r="F10" s="70">
        <v>274260</v>
      </c>
    </row>
    <row r="11" spans="1:6" ht="12" customHeight="1" x14ac:dyDescent="0.15">
      <c r="A11" s="10"/>
      <c r="B11" s="214" t="s">
        <v>14</v>
      </c>
      <c r="C11" s="218"/>
      <c r="D11" s="70">
        <v>5157</v>
      </c>
      <c r="E11" s="70">
        <v>5677</v>
      </c>
      <c r="F11" s="70">
        <v>5803</v>
      </c>
    </row>
    <row r="12" spans="1:6" ht="12" customHeight="1" x14ac:dyDescent="0.15">
      <c r="A12" s="10"/>
      <c r="B12" s="214" t="s">
        <v>39</v>
      </c>
      <c r="C12" s="218"/>
      <c r="D12" s="70">
        <v>20606</v>
      </c>
      <c r="E12" s="70">
        <v>20348</v>
      </c>
      <c r="F12" s="70">
        <v>15671</v>
      </c>
    </row>
    <row r="13" spans="1:6" ht="12" customHeight="1" x14ac:dyDescent="0.15">
      <c r="A13" s="10"/>
      <c r="B13" s="214" t="s">
        <v>136</v>
      </c>
      <c r="C13" s="218"/>
      <c r="D13" s="70">
        <v>6698</v>
      </c>
      <c r="E13" s="70">
        <v>12036</v>
      </c>
      <c r="F13" s="70">
        <v>11965</v>
      </c>
    </row>
    <row r="14" spans="1:6" ht="12" customHeight="1" x14ac:dyDescent="0.15">
      <c r="A14" s="10"/>
      <c r="B14" s="12" t="s">
        <v>66</v>
      </c>
      <c r="C14" s="218"/>
      <c r="D14" s="70">
        <v>171424</v>
      </c>
      <c r="E14" s="70">
        <v>183335</v>
      </c>
      <c r="F14" s="70">
        <v>187263</v>
      </c>
    </row>
    <row r="15" spans="1:6" ht="12" customHeight="1" x14ac:dyDescent="0.15">
      <c r="A15" s="10"/>
      <c r="B15" s="214" t="s">
        <v>15</v>
      </c>
      <c r="C15" s="218"/>
      <c r="D15" s="70">
        <v>2452</v>
      </c>
      <c r="E15" s="70">
        <v>2985</v>
      </c>
      <c r="F15" s="70">
        <v>3973</v>
      </c>
    </row>
    <row r="16" spans="1:6" ht="12" customHeight="1" x14ac:dyDescent="0.15">
      <c r="B16" s="214" t="s">
        <v>16</v>
      </c>
      <c r="C16" s="218"/>
      <c r="D16" s="70">
        <v>1858</v>
      </c>
      <c r="E16" s="70">
        <v>3788</v>
      </c>
      <c r="F16" s="70">
        <v>2384</v>
      </c>
    </row>
    <row r="17" spans="1:6" ht="12" customHeight="1" x14ac:dyDescent="0.15">
      <c r="B17" s="214" t="s">
        <v>5</v>
      </c>
      <c r="C17" s="218"/>
      <c r="D17" s="70">
        <v>39203</v>
      </c>
      <c r="E17" s="70">
        <v>41823</v>
      </c>
      <c r="F17" s="70">
        <v>39673</v>
      </c>
    </row>
    <row r="18" spans="1:6" s="51" customFormat="1" ht="12" customHeight="1" x14ac:dyDescent="0.15">
      <c r="A18" s="10"/>
      <c r="B18" s="215" t="s">
        <v>58</v>
      </c>
      <c r="C18" s="219"/>
      <c r="D18" s="47">
        <f>SUM(D9:D17)</f>
        <v>1288286</v>
      </c>
      <c r="E18" s="47">
        <f t="shared" ref="E18:F18" si="0">SUM(E9:E17)</f>
        <v>1413109</v>
      </c>
      <c r="F18" s="47">
        <f t="shared" si="0"/>
        <v>1431865</v>
      </c>
    </row>
    <row r="19" spans="1:6" s="51" customFormat="1" ht="12" customHeight="1" x14ac:dyDescent="0.15">
      <c r="A19" s="10"/>
      <c r="B19" s="21"/>
      <c r="C19" s="207"/>
      <c r="D19" s="48"/>
      <c r="E19" s="48"/>
    </row>
    <row r="20" spans="1:6" ht="12" customHeight="1" x14ac:dyDescent="0.15">
      <c r="B20" s="21" t="s">
        <v>308</v>
      </c>
      <c r="C20" s="49"/>
    </row>
    <row r="21" spans="1:6" ht="12" customHeight="1" x14ac:dyDescent="0.15">
      <c r="A21" s="10"/>
      <c r="B21" s="12" t="s">
        <v>78</v>
      </c>
      <c r="C21" s="220"/>
      <c r="D21" s="160">
        <f>D9/'2 Volumes'!Z58</f>
        <v>0.44648189691535106</v>
      </c>
      <c r="E21" s="160">
        <f>E9/'2 Volumes'!AA58</f>
        <v>0.43860041560426366</v>
      </c>
      <c r="F21" s="160">
        <f>F9/'2 Volumes'!AB58</f>
        <v>0.3881709921295935</v>
      </c>
    </row>
    <row r="22" spans="1:6" ht="12" customHeight="1" x14ac:dyDescent="0.15">
      <c r="A22" s="10"/>
      <c r="B22" s="214" t="s">
        <v>42</v>
      </c>
      <c r="C22" s="220"/>
      <c r="D22" s="160">
        <f>D10/'2 Volumes'!Z59</f>
        <v>0.437643782819365</v>
      </c>
      <c r="E22" s="160">
        <f>E10/'2 Volumes'!AA59</f>
        <v>0.48542119217991309</v>
      </c>
      <c r="F22" s="160">
        <f>F10/'2 Volumes'!AB59</f>
        <v>0.49097832255338802</v>
      </c>
    </row>
    <row r="23" spans="1:6" ht="12" customHeight="1" x14ac:dyDescent="0.15">
      <c r="A23" s="10"/>
      <c r="B23" s="214" t="s">
        <v>14</v>
      </c>
      <c r="C23" s="220"/>
      <c r="D23" s="160">
        <f>D11/'2 Volumes'!Z60</f>
        <v>0.3281786941580756</v>
      </c>
      <c r="E23" s="160">
        <f>E11/'2 Volumes'!AA60</f>
        <v>0.35950858083718573</v>
      </c>
      <c r="F23" s="160">
        <f>F11/'2 Volumes'!AB60</f>
        <v>0.35561956122073785</v>
      </c>
    </row>
    <row r="24" spans="1:6" ht="12" customHeight="1" x14ac:dyDescent="0.15">
      <c r="A24" s="10"/>
      <c r="B24" s="214" t="s">
        <v>39</v>
      </c>
      <c r="C24" s="220"/>
      <c r="D24" s="160">
        <f>D12/'2 Volumes'!Z61</f>
        <v>0.37833471036445426</v>
      </c>
      <c r="E24" s="160">
        <f>E12/'2 Volumes'!AA61</f>
        <v>0.38314378248098213</v>
      </c>
      <c r="F24" s="160">
        <f>F12/'2 Volumes'!AB61</f>
        <v>0.37399169490716433</v>
      </c>
    </row>
    <row r="25" spans="1:6" ht="12" customHeight="1" x14ac:dyDescent="0.15">
      <c r="A25" s="10"/>
      <c r="B25" s="214" t="s">
        <v>136</v>
      </c>
      <c r="C25" s="220"/>
      <c r="D25" s="160">
        <f>D13/'2 Volumes'!Z62</f>
        <v>0.11074918566775244</v>
      </c>
      <c r="E25" s="160">
        <f>E13/'2 Volumes'!AA62</f>
        <v>0.21026886322740693</v>
      </c>
      <c r="F25" s="160">
        <f>F13/'2 Volumes'!AB62</f>
        <v>0.13990552138630996</v>
      </c>
    </row>
    <row r="26" spans="1:6" ht="12" customHeight="1" x14ac:dyDescent="0.15">
      <c r="A26" s="10"/>
      <c r="B26" s="12" t="s">
        <v>66</v>
      </c>
      <c r="C26" s="220"/>
      <c r="D26" s="160">
        <f>D14/'2 Volumes'!Z63</f>
        <v>0.49894345905103415</v>
      </c>
      <c r="E26" s="160">
        <f>E14/'2 Volumes'!AA63</f>
        <v>0.47965203741251883</v>
      </c>
      <c r="F26" s="160">
        <f>F14/'2 Volumes'!AB63</f>
        <v>0.47259516863346829</v>
      </c>
    </row>
    <row r="27" spans="1:6" ht="12" customHeight="1" x14ac:dyDescent="0.15">
      <c r="A27" s="10"/>
      <c r="B27" s="214" t="s">
        <v>15</v>
      </c>
      <c r="C27" s="220"/>
      <c r="D27" s="160">
        <f>D15/'2 Volumes'!Z64</f>
        <v>0.22349831373621365</v>
      </c>
      <c r="E27" s="160">
        <f>E15/'2 Volumes'!AA64</f>
        <v>0.24817093448619887</v>
      </c>
      <c r="F27" s="160">
        <f>F15/'2 Volumes'!AB64</f>
        <v>0.31170563313980859</v>
      </c>
    </row>
    <row r="28" spans="1:6" ht="12" customHeight="1" x14ac:dyDescent="0.15">
      <c r="B28" s="214" t="s">
        <v>16</v>
      </c>
      <c r="C28" s="220"/>
      <c r="D28" s="160">
        <f>D16/'2 Volumes'!Z65</f>
        <v>0.35675883256528418</v>
      </c>
      <c r="E28" s="160">
        <f>E16/'2 Volumes'!AA65</f>
        <v>0.61165832391409658</v>
      </c>
      <c r="F28" s="160">
        <f>F16/'2 Volumes'!AB65</f>
        <v>0.55045024243823593</v>
      </c>
    </row>
    <row r="29" spans="1:6" ht="12" customHeight="1" x14ac:dyDescent="0.15">
      <c r="B29" s="214" t="s">
        <v>5</v>
      </c>
      <c r="C29" s="220"/>
      <c r="D29" s="160">
        <f>D17/'2 Volumes'!Z66</f>
        <v>0.28512309538528674</v>
      </c>
      <c r="E29" s="160">
        <f>E17/'2 Volumes'!AA66</f>
        <v>0.25620244789943764</v>
      </c>
      <c r="F29" s="160">
        <f>F17/'2 Volumes'!AB66</f>
        <v>0.16603819384863919</v>
      </c>
    </row>
    <row r="30" spans="1:6" s="51" customFormat="1" ht="12" customHeight="1" x14ac:dyDescent="0.15">
      <c r="A30" s="10"/>
      <c r="B30" s="215" t="s">
        <v>58</v>
      </c>
      <c r="C30" s="219"/>
      <c r="D30" s="213">
        <f>D18/'2 Volumes'!Z67</f>
        <v>0.43408729147881736</v>
      </c>
      <c r="E30" s="213">
        <f>E18/'2 Volumes'!AA67</f>
        <v>0.43578912763781652</v>
      </c>
      <c r="F30" s="213">
        <f>F18/'2 Volumes'!AB67</f>
        <v>0.3923289714586643</v>
      </c>
    </row>
    <row r="31" spans="1:6" ht="12" customHeight="1" x14ac:dyDescent="0.15">
      <c r="B31" s="214"/>
      <c r="C31" s="49"/>
      <c r="D31" s="48"/>
      <c r="E31" s="48"/>
    </row>
    <row r="32" spans="1:6" ht="12" customHeight="1" x14ac:dyDescent="0.15">
      <c r="B32" s="214"/>
      <c r="C32" s="49"/>
      <c r="D32" s="5"/>
      <c r="E32" s="5"/>
    </row>
    <row r="33" spans="1:6" ht="24.75" customHeight="1" x14ac:dyDescent="0.15">
      <c r="A33" s="10" t="s">
        <v>225</v>
      </c>
      <c r="B33" s="188" t="s">
        <v>293</v>
      </c>
      <c r="C33" s="49"/>
      <c r="D33" s="5"/>
      <c r="E33" s="5"/>
    </row>
    <row r="34" spans="1:6" ht="12" customHeight="1" x14ac:dyDescent="0.15">
      <c r="B34" s="29" t="s">
        <v>148</v>
      </c>
      <c r="C34" s="49"/>
      <c r="D34" s="70">
        <v>797501</v>
      </c>
      <c r="E34" s="70">
        <v>827604</v>
      </c>
      <c r="F34" s="70">
        <v>824991</v>
      </c>
    </row>
    <row r="35" spans="1:6" ht="12" customHeight="1" x14ac:dyDescent="0.15">
      <c r="B35" s="29" t="s">
        <v>171</v>
      </c>
      <c r="C35" s="49"/>
      <c r="D35" s="70">
        <v>17858</v>
      </c>
      <c r="E35" s="70">
        <v>18942</v>
      </c>
      <c r="F35" s="70">
        <v>16997</v>
      </c>
    </row>
    <row r="36" spans="1:6" ht="12" customHeight="1" x14ac:dyDescent="0.15">
      <c r="B36" s="29" t="s">
        <v>104</v>
      </c>
      <c r="C36" s="49"/>
      <c r="D36" s="70">
        <v>52340</v>
      </c>
      <c r="E36" s="70">
        <v>59704</v>
      </c>
      <c r="F36" s="70">
        <v>56863</v>
      </c>
    </row>
    <row r="37" spans="1:6" ht="12" customHeight="1" x14ac:dyDescent="0.15">
      <c r="B37" s="29" t="s">
        <v>223</v>
      </c>
      <c r="C37" s="49"/>
      <c r="D37" s="70">
        <v>397591</v>
      </c>
      <c r="E37" s="70">
        <v>482544</v>
      </c>
      <c r="F37" s="70">
        <v>510968</v>
      </c>
    </row>
    <row r="38" spans="1:6" ht="12" customHeight="1" x14ac:dyDescent="0.15">
      <c r="B38" s="29" t="s">
        <v>11</v>
      </c>
      <c r="C38" s="49"/>
      <c r="D38" s="70">
        <v>22996</v>
      </c>
      <c r="E38" s="70">
        <v>24315</v>
      </c>
      <c r="F38" s="70">
        <v>22046</v>
      </c>
    </row>
    <row r="39" spans="1:6" ht="12" customHeight="1" x14ac:dyDescent="0.15">
      <c r="B39" s="215" t="s">
        <v>58</v>
      </c>
      <c r="C39" s="49"/>
      <c r="D39" s="47">
        <f>SUM(D34:D38)</f>
        <v>1288286</v>
      </c>
      <c r="E39" s="47">
        <f t="shared" ref="E39:F39" si="1">SUM(E34:E38)</f>
        <v>1413109</v>
      </c>
      <c r="F39" s="47">
        <f t="shared" si="1"/>
        <v>1431865</v>
      </c>
    </row>
    <row r="40" spans="1:6" ht="12" customHeight="1" x14ac:dyDescent="0.15">
      <c r="B40" s="214"/>
      <c r="D40" s="5"/>
      <c r="E40" s="5"/>
    </row>
    <row r="41" spans="1:6" ht="24.75" customHeight="1" x14ac:dyDescent="0.15">
      <c r="A41" s="10"/>
      <c r="B41" s="188" t="s">
        <v>308</v>
      </c>
      <c r="C41" s="49"/>
      <c r="D41" s="5"/>
      <c r="E41" s="5"/>
    </row>
    <row r="42" spans="1:6" ht="12" customHeight="1" x14ac:dyDescent="0.15">
      <c r="B42" s="29" t="s">
        <v>148</v>
      </c>
      <c r="C42" s="49"/>
      <c r="D42" s="159">
        <f>D34/'2 Volumes'!Z71</f>
        <v>0.63745106220395531</v>
      </c>
      <c r="E42" s="159">
        <f>E34/'2 Volumes'!AA71</f>
        <v>0.63793211097005142</v>
      </c>
      <c r="F42" s="159">
        <f>F34/'2 Volumes'!AB71</f>
        <v>0.64122043067165657</v>
      </c>
    </row>
    <row r="43" spans="1:6" ht="12" customHeight="1" x14ac:dyDescent="0.15">
      <c r="B43" s="29" t="s">
        <v>171</v>
      </c>
      <c r="C43" s="49"/>
      <c r="D43" s="159">
        <f>D35/'2 Volumes'!Z72</f>
        <v>0.37457787100157314</v>
      </c>
      <c r="E43" s="159">
        <f>E35/'2 Volumes'!AA72</f>
        <v>0.37530463038180339</v>
      </c>
      <c r="F43" s="159">
        <f>F35/'2 Volumes'!AB72</f>
        <v>0.36337010432700528</v>
      </c>
    </row>
    <row r="44" spans="1:6" ht="12" customHeight="1" x14ac:dyDescent="0.15">
      <c r="B44" s="29" t="s">
        <v>104</v>
      </c>
      <c r="C44" s="49"/>
      <c r="D44" s="159">
        <f>D36/'2 Volumes'!Z73</f>
        <v>0.44542406345207902</v>
      </c>
      <c r="E44" s="159">
        <f>E36/'2 Volumes'!AA73</f>
        <v>0.50750582275037825</v>
      </c>
      <c r="F44" s="159">
        <f>F36/'2 Volumes'!AB73</f>
        <v>0.49131644432155941</v>
      </c>
    </row>
    <row r="45" spans="1:6" ht="12" customHeight="1" x14ac:dyDescent="0.15">
      <c r="B45" s="29" t="s">
        <v>223</v>
      </c>
      <c r="C45" s="49"/>
      <c r="D45" s="159">
        <f>D37/'2 Volumes'!Z74</f>
        <v>0.26770451647133758</v>
      </c>
      <c r="E45" s="159">
        <f>E37/'2 Volumes'!AA74</f>
        <v>0.28172388789053882</v>
      </c>
      <c r="F45" s="159">
        <f>F37/'2 Volumes'!AB74</f>
        <v>0.23924735839859981</v>
      </c>
    </row>
    <row r="46" spans="1:6" ht="12" customHeight="1" x14ac:dyDescent="0.15">
      <c r="B46" s="29" t="s">
        <v>11</v>
      </c>
      <c r="C46" s="49"/>
      <c r="D46" s="159">
        <f>D38/'2 Volumes'!Z75</f>
        <v>0.34653927877153062</v>
      </c>
      <c r="E46" s="159">
        <f>E38/'2 Volumes'!AA75</f>
        <v>0.37766767108819232</v>
      </c>
      <c r="F46" s="159">
        <f>F38/'2 Volumes'!AB75</f>
        <v>0.34013206615650454</v>
      </c>
    </row>
    <row r="47" spans="1:6" ht="12" customHeight="1" x14ac:dyDescent="0.15">
      <c r="B47" s="215" t="s">
        <v>58</v>
      </c>
      <c r="C47" s="49"/>
      <c r="D47" s="86">
        <f>D39/'2 Volumes'!Z76</f>
        <v>0.43408729147881736</v>
      </c>
      <c r="E47" s="86">
        <f>E39/'2 Volumes'!AA76</f>
        <v>0.43578912763781652</v>
      </c>
      <c r="F47" s="86">
        <f>F39/'2 Volumes'!AB76</f>
        <v>0.3923289714586643</v>
      </c>
    </row>
    <row r="48" spans="1:6" x14ac:dyDescent="0.15">
      <c r="B48" s="51"/>
    </row>
    <row r="49" spans="1:3" x14ac:dyDescent="0.15">
      <c r="B49" s="51" t="s">
        <v>102</v>
      </c>
    </row>
    <row r="50" spans="1:3" x14ac:dyDescent="0.15">
      <c r="B50" s="216" t="s">
        <v>153</v>
      </c>
    </row>
    <row r="51" spans="1:3" ht="14.25" customHeight="1" x14ac:dyDescent="0.15">
      <c r="B51" s="4" t="s">
        <v>248</v>
      </c>
    </row>
    <row r="52" spans="1:3" ht="33" customHeight="1" x14ac:dyDescent="0.15">
      <c r="A52" s="4"/>
      <c r="B52" s="216" t="s">
        <v>253</v>
      </c>
    </row>
    <row r="53" spans="1:3" s="140" customFormat="1" ht="49.5" customHeight="1" x14ac:dyDescent="0.15">
      <c r="B53" s="179"/>
      <c r="C53" s="141"/>
    </row>
    <row r="54" spans="1:3" x14ac:dyDescent="0.15">
      <c r="A54" s="4"/>
    </row>
    <row r="55" spans="1:3" x14ac:dyDescent="0.15">
      <c r="A55" s="4"/>
    </row>
    <row r="56" spans="1:3" x14ac:dyDescent="0.15">
      <c r="A56" s="4"/>
    </row>
    <row r="57" spans="1:3" x14ac:dyDescent="0.15">
      <c r="A57" s="4"/>
    </row>
    <row r="58" spans="1:3" x14ac:dyDescent="0.15">
      <c r="A58" s="4"/>
    </row>
    <row r="59" spans="1:3" x14ac:dyDescent="0.15">
      <c r="A59" s="4"/>
    </row>
    <row r="60" spans="1:3" x14ac:dyDescent="0.15">
      <c r="A60" s="4"/>
    </row>
    <row r="61" spans="1:3" x14ac:dyDescent="0.15">
      <c r="A61" s="4"/>
    </row>
    <row r="62" spans="1:3" x14ac:dyDescent="0.15">
      <c r="A62" s="4"/>
    </row>
    <row r="63" spans="1:3" x14ac:dyDescent="0.15">
      <c r="A63" s="4"/>
    </row>
    <row r="64" spans="1:3" x14ac:dyDescent="0.15">
      <c r="A64" s="4"/>
    </row>
    <row r="65" spans="1:3" x14ac:dyDescent="0.15">
      <c r="A65" s="4"/>
    </row>
    <row r="66" spans="1:3" x14ac:dyDescent="0.15">
      <c r="A66" s="4"/>
    </row>
    <row r="67" spans="1:3" x14ac:dyDescent="0.15">
      <c r="A67" s="4"/>
      <c r="C67" s="4"/>
    </row>
    <row r="68" spans="1:3" x14ac:dyDescent="0.15">
      <c r="A68" s="4"/>
      <c r="C68" s="4"/>
    </row>
    <row r="69" spans="1:3" x14ac:dyDescent="0.15">
      <c r="A69" s="4"/>
      <c r="C69" s="4"/>
    </row>
    <row r="70" spans="1:3" x14ac:dyDescent="0.15">
      <c r="A70" s="4"/>
      <c r="C70" s="4"/>
    </row>
    <row r="71" spans="1:3" x14ac:dyDescent="0.15">
      <c r="A71" s="4"/>
      <c r="C71" s="4"/>
    </row>
    <row r="72" spans="1:3" x14ac:dyDescent="0.15">
      <c r="A72" s="4"/>
      <c r="C72" s="4"/>
    </row>
    <row r="73" spans="1:3" x14ac:dyDescent="0.15">
      <c r="A73" s="4"/>
      <c r="C73" s="4"/>
    </row>
    <row r="74" spans="1:3" x14ac:dyDescent="0.15">
      <c r="A74" s="4"/>
      <c r="C74" s="4"/>
    </row>
    <row r="75" spans="1:3" x14ac:dyDescent="0.1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7"/>
    <pageSetUpPr fitToPage="1"/>
  </sheetPr>
  <dimension ref="A1:AC53"/>
  <sheetViews>
    <sheetView showGridLines="0" zoomScaleNormal="100" workbookViewId="0">
      <pane xSplit="2" topLeftCell="C1" activePane="topRight" state="frozen"/>
      <selection pane="topRight"/>
    </sheetView>
  </sheetViews>
  <sheetFormatPr defaultRowHeight="10.5" outlineLevelCol="1" x14ac:dyDescent="0.15"/>
  <cols>
    <col min="1" max="1" width="6" style="3" customWidth="1"/>
    <col min="2" max="2" width="43" style="4" customWidth="1"/>
    <col min="3" max="3" width="3.5703125" style="5" customWidth="1"/>
    <col min="4" max="4" width="10.7109375" style="4" hidden="1" customWidth="1" outlineLevel="1"/>
    <col min="5" max="5" width="12.42578125" style="4" hidden="1" customWidth="1" outlineLevel="1"/>
    <col min="6" max="6" width="12" style="4" hidden="1" customWidth="1" outlineLevel="1"/>
    <col min="7" max="7" width="12.42578125" style="4" hidden="1" customWidth="1" outlineLevel="1"/>
    <col min="8" max="8" width="11.85546875" style="4" hidden="1" customWidth="1" outlineLevel="1"/>
    <col min="9" max="10" width="11.42578125" style="4" hidden="1" customWidth="1" outlineLevel="1"/>
    <col min="11" max="11" width="11.5703125" style="4" hidden="1" customWidth="1" outlineLevel="1"/>
    <col min="12" max="13" width="10" style="4" hidden="1" customWidth="1" outlineLevel="1"/>
    <col min="14" max="14" width="9.7109375" style="4" hidden="1" customWidth="1" outlineLevel="1"/>
    <col min="15" max="17" width="10.28515625" style="4" hidden="1" customWidth="1" outlineLevel="1"/>
    <col min="18" max="18" width="10.42578125" style="4" customWidth="1" collapsed="1"/>
    <col min="19" max="24" width="10" style="4" customWidth="1"/>
    <col min="25" max="25" width="4.28515625" style="4" customWidth="1"/>
    <col min="26" max="27" width="11.5703125" style="4" customWidth="1"/>
    <col min="28" max="28" width="9.7109375" style="4" bestFit="1" customWidth="1"/>
    <col min="29" max="16384" width="9.140625" style="4"/>
  </cols>
  <sheetData>
    <row r="1" spans="1:29" ht="12.75" x14ac:dyDescent="0.2">
      <c r="A1" s="68"/>
      <c r="B1" s="106" t="s">
        <v>65</v>
      </c>
      <c r="R1" t="s">
        <v>132</v>
      </c>
      <c r="W1" s="230" t="s">
        <v>141</v>
      </c>
    </row>
    <row r="2" spans="1:29" ht="30.75" customHeight="1" x14ac:dyDescent="0.15">
      <c r="B2" s="185" t="s">
        <v>133</v>
      </c>
      <c r="Z2" s="258" t="s">
        <v>242</v>
      </c>
      <c r="AA2" s="258"/>
      <c r="AB2" s="258"/>
      <c r="AC2" s="258"/>
    </row>
    <row r="3" spans="1:29" x14ac:dyDescent="0.15">
      <c r="Z3" s="258"/>
      <c r="AA3" s="258"/>
      <c r="AB3" s="258"/>
      <c r="AC3" s="258"/>
    </row>
    <row r="4" spans="1:29" x14ac:dyDescent="0.15">
      <c r="E4" s="6"/>
      <c r="F4" s="6"/>
      <c r="G4" s="6"/>
      <c r="R4" s="6" t="s">
        <v>4</v>
      </c>
      <c r="Z4" s="258"/>
      <c r="AA4" s="258"/>
      <c r="AB4" s="258"/>
      <c r="AC4" s="258"/>
    </row>
    <row r="5" spans="1:29" ht="21.75" customHeight="1" x14ac:dyDescent="0.15">
      <c r="E5" s="7"/>
      <c r="F5" s="7"/>
      <c r="R5" s="262" t="s">
        <v>315</v>
      </c>
      <c r="S5" s="262"/>
      <c r="T5" s="262"/>
      <c r="U5" s="262"/>
      <c r="V5" s="262"/>
      <c r="W5" s="262"/>
      <c r="X5" s="262"/>
      <c r="Y5" s="262"/>
      <c r="Z5" s="258"/>
      <c r="AA5" s="258"/>
      <c r="AB5" s="258"/>
      <c r="AC5" s="258"/>
    </row>
    <row r="6" spans="1:29" x14ac:dyDescent="0.1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165</v>
      </c>
      <c r="X6" s="186" t="s">
        <v>166</v>
      </c>
      <c r="Y6" s="203"/>
      <c r="Z6" s="186" t="s">
        <v>221</v>
      </c>
      <c r="AA6" s="186" t="s">
        <v>270</v>
      </c>
      <c r="AB6" s="186" t="s">
        <v>326</v>
      </c>
    </row>
    <row r="7" spans="1:29" x14ac:dyDescent="0.15">
      <c r="W7" s="65"/>
      <c r="X7" s="65"/>
      <c r="Y7" s="203"/>
      <c r="Z7" s="65" t="s">
        <v>115</v>
      </c>
      <c r="AA7" s="65" t="s">
        <v>115</v>
      </c>
    </row>
    <row r="8" spans="1:29" x14ac:dyDescent="0.15">
      <c r="C8" s="9"/>
      <c r="D8" s="38"/>
      <c r="E8" s="38"/>
      <c r="F8" s="38"/>
      <c r="G8" s="38"/>
      <c r="H8" s="38"/>
      <c r="I8" s="38"/>
      <c r="J8" s="38"/>
      <c r="Y8" s="203"/>
    </row>
    <row r="9" spans="1:29" x14ac:dyDescent="0.15">
      <c r="A9" s="10">
        <v>4.0999999999999996</v>
      </c>
      <c r="B9" s="192" t="s">
        <v>294</v>
      </c>
      <c r="D9" s="46"/>
      <c r="E9" s="46"/>
      <c r="F9" s="46"/>
      <c r="G9" s="46"/>
      <c r="H9" s="46"/>
      <c r="I9" s="46"/>
      <c r="J9" s="46"/>
      <c r="Y9" s="203"/>
    </row>
    <row r="10" spans="1:29" ht="12" customHeight="1" x14ac:dyDescent="0.15">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1276906</v>
      </c>
      <c r="AB10" s="70">
        <v>1388269</v>
      </c>
    </row>
    <row r="11" spans="1:29" ht="12" customHeight="1" x14ac:dyDescent="0.1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235858</v>
      </c>
      <c r="AA11" s="70">
        <v>279257</v>
      </c>
      <c r="AB11" s="70">
        <v>352969</v>
      </c>
    </row>
    <row r="12" spans="1:29" ht="12" customHeight="1" x14ac:dyDescent="0.1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7618</v>
      </c>
      <c r="AA12" s="70">
        <v>7777</v>
      </c>
      <c r="AB12" s="70">
        <v>7667</v>
      </c>
    </row>
    <row r="13" spans="1:29" ht="12" customHeight="1" x14ac:dyDescent="0.1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30176</v>
      </c>
      <c r="AA13" s="70">
        <v>28191</v>
      </c>
      <c r="AB13" s="70">
        <v>22128</v>
      </c>
    </row>
    <row r="14" spans="1:29" ht="12" customHeight="1" x14ac:dyDescent="0.15">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29006</v>
      </c>
      <c r="AA14" s="70">
        <v>23977</v>
      </c>
      <c r="AB14" s="70">
        <v>37813</v>
      </c>
    </row>
    <row r="15" spans="1:29" ht="12" customHeight="1" x14ac:dyDescent="0.15">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203570</v>
      </c>
      <c r="AA15" s="70">
        <v>209305</v>
      </c>
      <c r="AB15" s="70">
        <v>229158</v>
      </c>
    </row>
    <row r="16" spans="1:29" ht="12" customHeight="1" x14ac:dyDescent="0.1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4396</v>
      </c>
      <c r="AA16" s="70">
        <v>4893</v>
      </c>
      <c r="AB16" s="70">
        <v>4863</v>
      </c>
    </row>
    <row r="17" spans="1:28" ht="12" customHeight="1" x14ac:dyDescent="0.1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2318</v>
      </c>
      <c r="AB17" s="70">
        <v>1604</v>
      </c>
    </row>
    <row r="18" spans="1:28" ht="12" customHeight="1" x14ac:dyDescent="0.1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58573</v>
      </c>
      <c r="AA18" s="70">
        <v>66435</v>
      </c>
      <c r="AB18" s="70">
        <v>141694</v>
      </c>
    </row>
    <row r="19" spans="1:28" ht="12" customHeight="1" x14ac:dyDescent="0.1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f>SUM(Z10:Z18)</f>
        <v>1790518</v>
      </c>
      <c r="AA19" s="47">
        <f t="shared" ref="AA19:AB19" si="1">SUM(AA10:AA18)</f>
        <v>1899059</v>
      </c>
      <c r="AB19" s="47">
        <f t="shared" si="1"/>
        <v>2186165</v>
      </c>
    </row>
    <row r="20" spans="1:28" s="5" customFormat="1" ht="12" customHeight="1" x14ac:dyDescent="0.1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28" x14ac:dyDescent="0.15">
      <c r="A21" s="10"/>
      <c r="B21" s="192" t="s">
        <v>307</v>
      </c>
      <c r="D21" s="46"/>
      <c r="E21" s="46"/>
      <c r="F21" s="46"/>
      <c r="G21" s="46"/>
      <c r="H21" s="46"/>
      <c r="I21" s="46"/>
      <c r="J21" s="46"/>
    </row>
    <row r="22" spans="1:28" ht="12" customHeight="1" x14ac:dyDescent="0.1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f>Z10/'2 Volumes'!Z58</f>
        <v>0.63965019380048305</v>
      </c>
      <c r="AA22" s="160">
        <f>AA10/'2 Volumes'!AA58</f>
        <v>0.62228843559693403</v>
      </c>
      <c r="AB22" s="160">
        <f>AB10/'2 Volumes'!AB58</f>
        <v>0.60489627036935534</v>
      </c>
    </row>
    <row r="23" spans="1:28" ht="12" customHeight="1" x14ac:dyDescent="0.1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f>Z11/'2 Volumes'!Z59</f>
        <v>0.54368462059776768</v>
      </c>
      <c r="AA23" s="160">
        <f>AA11/'2 Volumes'!AA59</f>
        <v>0.5575505526450294</v>
      </c>
      <c r="AB23" s="160">
        <f>AB11/'2 Volumes'!AB59</f>
        <v>0.63188262062767742</v>
      </c>
    </row>
    <row r="24" spans="1:28" ht="12" customHeight="1" x14ac:dyDescent="0.1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f>Z12/'2 Volumes'!Z60</f>
        <v>0.48479063255695559</v>
      </c>
      <c r="AA24" s="160">
        <f>AA12/'2 Volumes'!AA60</f>
        <v>0.49249572541321007</v>
      </c>
      <c r="AB24" s="160">
        <f>AB12/'2 Volumes'!AB60</f>
        <v>0.46984924623115576</v>
      </c>
    </row>
    <row r="25" spans="1:28" ht="12" customHeight="1" x14ac:dyDescent="0.1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f>Z13/'2 Volumes'!Z61</f>
        <v>0.55404388139171945</v>
      </c>
      <c r="AA25" s="160">
        <f>AA13/'2 Volumes'!AA61</f>
        <v>0.53082398132108155</v>
      </c>
      <c r="AB25" s="160">
        <f>AB13/'2 Volumes'!AB61</f>
        <v>0.52808935134361124</v>
      </c>
    </row>
    <row r="26" spans="1:28" ht="12" customHeight="1" x14ac:dyDescent="0.1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f>Z14/'2 Volumes'!Z62</f>
        <v>0.47960449081499362</v>
      </c>
      <c r="AA26" s="160">
        <f>AA14/'2 Volumes'!AA62</f>
        <v>0.41887807690291923</v>
      </c>
      <c r="AB26" s="160">
        <f>AB14/'2 Volumes'!AB62</f>
        <v>0.44214354201258155</v>
      </c>
    </row>
    <row r="27" spans="1:28" ht="12" customHeight="1" x14ac:dyDescent="0.1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f>Z15/'2 Volumes'!Z63</f>
        <v>0.59250699994760958</v>
      </c>
      <c r="AA27" s="160">
        <f>AA15/'2 Volumes'!AA63</f>
        <v>0.54759631107332074</v>
      </c>
      <c r="AB27" s="160">
        <f>AB15/'2 Volumes'!AB63</f>
        <v>0.57832547622172192</v>
      </c>
    </row>
    <row r="28" spans="1:28" ht="12" customHeight="1" x14ac:dyDescent="0.1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f>Z16/'2 Volumes'!Z64</f>
        <v>0.40069273539330963</v>
      </c>
      <c r="AA28" s="160">
        <f>AA16/'2 Volumes'!AA64</f>
        <v>0.40680079813767878</v>
      </c>
      <c r="AB28" s="160">
        <f>AB16/'2 Volumes'!AB64</f>
        <v>0.38153146085046291</v>
      </c>
    </row>
    <row r="29" spans="1:28" ht="12" customHeight="1" x14ac:dyDescent="0.1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f>Z17/'2 Volumes'!Z65</f>
        <v>0.40207373271889402</v>
      </c>
      <c r="AA29" s="160">
        <f>AA17/'2 Volumes'!AA65</f>
        <v>0.37429355724204749</v>
      </c>
      <c r="AB29" s="160">
        <f>AB17/'2 Volumes'!AB65</f>
        <v>0.3703532671438467</v>
      </c>
    </row>
    <row r="30" spans="1:28" ht="12" customHeight="1" x14ac:dyDescent="0.1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f>Z18/'2 Volumes'!Z66</f>
        <v>0.42600094548892686</v>
      </c>
      <c r="AA30" s="160">
        <f>AA18/'2 Volumes'!AA66</f>
        <v>0.40697247032013822</v>
      </c>
      <c r="AB30" s="160">
        <f>AB18/'2 Volumes'!AB66</f>
        <v>0.5930132795399663</v>
      </c>
    </row>
    <row r="31" spans="1:28" s="176" customFormat="1" ht="12" customHeight="1" x14ac:dyDescent="0.1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f>Z19/'2 Volumes'!Z67</f>
        <v>0.60331410025729459</v>
      </c>
      <c r="AA31" s="213">
        <f>AA19/'2 Volumes'!AA67</f>
        <v>0.58565140052377007</v>
      </c>
      <c r="AB31" s="213">
        <f>AB19/'2 Volumes'!AB67</f>
        <v>0.59900609756431711</v>
      </c>
    </row>
    <row r="32" spans="1:28" s="5" customFormat="1" ht="12" customHeight="1" x14ac:dyDescent="0.1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28" s="5" customFormat="1" ht="12" customHeight="1" x14ac:dyDescent="0.15">
      <c r="A33" s="68"/>
      <c r="B33" s="126"/>
      <c r="C33" s="9"/>
      <c r="D33" s="49"/>
      <c r="E33" s="56"/>
      <c r="F33" s="48"/>
      <c r="G33" s="48"/>
      <c r="H33" s="48"/>
      <c r="I33" s="48"/>
      <c r="J33" s="48"/>
      <c r="K33" s="48"/>
    </row>
    <row r="34" spans="1:28" s="5" customFormat="1" ht="23.25" customHeight="1" x14ac:dyDescent="0.15">
      <c r="A34" s="73">
        <v>4.2</v>
      </c>
      <c r="B34" s="191" t="s">
        <v>295</v>
      </c>
      <c r="E34" s="38"/>
      <c r="F34" s="48"/>
      <c r="G34" s="48"/>
      <c r="H34" s="48"/>
      <c r="I34" s="48"/>
      <c r="J34" s="48"/>
      <c r="K34" s="186"/>
    </row>
    <row r="35" spans="1:28" s="5" customFormat="1" ht="12" customHeight="1" x14ac:dyDescent="0.1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727264</v>
      </c>
      <c r="AB35" s="70">
        <v>697946</v>
      </c>
    </row>
    <row r="36" spans="1:28" s="5" customFormat="1" ht="12" customHeight="1" x14ac:dyDescent="0.15">
      <c r="A36" s="68"/>
      <c r="B36" s="126" t="s">
        <v>296</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30233</v>
      </c>
      <c r="AA36" s="70">
        <v>31275</v>
      </c>
      <c r="AB36" s="70">
        <v>29834</v>
      </c>
    </row>
    <row r="37" spans="1:28" s="5" customFormat="1" ht="12" customHeight="1" x14ac:dyDescent="0.1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68514</v>
      </c>
      <c r="AB37" s="70">
        <v>69198</v>
      </c>
    </row>
    <row r="38" spans="1:28" s="5" customFormat="1" ht="12" customHeight="1" x14ac:dyDescent="0.15">
      <c r="A38" s="68"/>
      <c r="B38" s="126" t="s">
        <v>336</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936114</v>
      </c>
      <c r="AA38" s="70">
        <v>1040680</v>
      </c>
      <c r="AB38" s="70">
        <v>1356385</v>
      </c>
    </row>
    <row r="39" spans="1:28" s="5" customFormat="1" ht="12" customHeight="1" x14ac:dyDescent="0.1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33814</v>
      </c>
      <c r="AA39" s="70">
        <v>31326</v>
      </c>
      <c r="AB39" s="70">
        <v>32802</v>
      </c>
    </row>
    <row r="40" spans="1:28" s="5" customFormat="1" ht="12" customHeight="1" x14ac:dyDescent="0.1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f>SUM(Z35:Z39)</f>
        <v>1790518</v>
      </c>
      <c r="AA40" s="47">
        <f t="shared" ref="AA40:AB40" si="2">SUM(AA35:AA39)</f>
        <v>1899059</v>
      </c>
      <c r="AB40" s="47">
        <f t="shared" si="2"/>
        <v>2186165</v>
      </c>
    </row>
    <row r="41" spans="1:28" s="5" customFormat="1" x14ac:dyDescent="0.15">
      <c r="A41" s="68"/>
      <c r="B41" s="194"/>
      <c r="C41" s="9"/>
      <c r="D41" s="48"/>
      <c r="E41" s="48"/>
      <c r="F41" s="48"/>
      <c r="G41" s="48"/>
      <c r="H41" s="48"/>
      <c r="I41" s="48"/>
      <c r="J41" s="48"/>
      <c r="K41" s="48"/>
      <c r="L41" s="48"/>
      <c r="M41" s="48"/>
      <c r="N41" s="48"/>
      <c r="O41" s="86"/>
      <c r="P41" s="86"/>
    </row>
    <row r="42" spans="1:28" s="5" customFormat="1" ht="23.25" customHeight="1" x14ac:dyDescent="0.15">
      <c r="A42" s="73"/>
      <c r="B42" s="191" t="s">
        <v>307</v>
      </c>
      <c r="E42" s="38"/>
      <c r="F42" s="48"/>
      <c r="G42" s="48"/>
      <c r="H42" s="48"/>
      <c r="I42" s="48"/>
      <c r="J42" s="48"/>
      <c r="K42" s="186"/>
    </row>
    <row r="43" spans="1:28" s="5" customFormat="1" ht="12" customHeight="1" x14ac:dyDescent="0.1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f>Z35/'2 Volumes'!Z71</f>
        <v>0.57517916548768344</v>
      </c>
      <c r="AA43" s="159">
        <f>AA35/'2 Volumes'!AA71</f>
        <v>0.56058822667909225</v>
      </c>
      <c r="AB43" s="159">
        <f>AB35/'2 Volumes'!AB71</f>
        <v>0.54247529331296951</v>
      </c>
    </row>
    <row r="44" spans="1:28" s="5" customFormat="1" ht="12" customHeight="1" x14ac:dyDescent="0.15">
      <c r="A44" s="68"/>
      <c r="B44" s="202" t="s">
        <v>296</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f>Z36/'2 Volumes'!Z72</f>
        <v>0.63414787624541169</v>
      </c>
      <c r="AA44" s="159">
        <f>AA36/'2 Volumes'!AA72</f>
        <v>0.61966277664401337</v>
      </c>
      <c r="AB44" s="159">
        <f>AB36/'2 Volumes'!AB72</f>
        <v>0.63780571233110994</v>
      </c>
    </row>
    <row r="45" spans="1:28" s="5" customFormat="1" ht="12" customHeight="1" x14ac:dyDescent="0.1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f>Z37/'2 Volumes'!Z73</f>
        <v>0.6022075468486715</v>
      </c>
      <c r="AA45" s="159">
        <f>AA37/'2 Volumes'!AA73</f>
        <v>0.58239404294384656</v>
      </c>
      <c r="AB45" s="159">
        <f>AB37/'2 Volumes'!AB73</f>
        <v>0.59789520978779287</v>
      </c>
    </row>
    <row r="46" spans="1:28" s="5" customFormat="1" ht="12" customHeight="1" x14ac:dyDescent="0.15">
      <c r="A46" s="68"/>
      <c r="B46" s="202" t="s">
        <v>336</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f>Z38/'2 Volumes'!Z74</f>
        <v>0.63030085120651558</v>
      </c>
      <c r="AA46" s="159">
        <f>AA38/'2 Volumes'!AA74</f>
        <v>0.60758068828941181</v>
      </c>
      <c r="AB46" s="159">
        <f>AB38/'2 Volumes'!AB74</f>
        <v>0.63509168523564064</v>
      </c>
    </row>
    <row r="47" spans="1:28" s="5" customFormat="1" ht="12" customHeight="1" x14ac:dyDescent="0.1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f>Z39/'2 Volumes'!Z75</f>
        <v>0.5095616269081813</v>
      </c>
      <c r="AA47" s="159">
        <f>AA39/'2 Volumes'!AA75</f>
        <v>0.48656456773632384</v>
      </c>
      <c r="AB47" s="159">
        <f>AB39/'2 Volumes'!AB75</f>
        <v>0.50607874598864477</v>
      </c>
    </row>
    <row r="48" spans="1:28" s="5" customFormat="1" ht="12" customHeight="1" x14ac:dyDescent="0.1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f>Z40/'2 Volumes'!Z76</f>
        <v>0.60331410025729459</v>
      </c>
      <c r="AA48" s="86">
        <f>AA40/'2 Volumes'!AA76</f>
        <v>0.58565140052377007</v>
      </c>
      <c r="AB48" s="86">
        <f>AB40/'2 Volumes'!AB76</f>
        <v>0.59900609756431711</v>
      </c>
    </row>
    <row r="49" spans="1:16" s="5" customFormat="1" x14ac:dyDescent="0.15">
      <c r="A49" s="68"/>
      <c r="B49" s="51"/>
      <c r="C49" s="9"/>
      <c r="D49" s="48"/>
      <c r="E49" s="48"/>
      <c r="F49" s="48"/>
      <c r="G49" s="48"/>
      <c r="H49" s="48"/>
      <c r="I49" s="48"/>
      <c r="J49" s="48"/>
      <c r="K49" s="48"/>
      <c r="L49" s="48"/>
      <c r="M49" s="48"/>
      <c r="N49" s="48"/>
      <c r="O49" s="86"/>
      <c r="P49" s="86"/>
    </row>
    <row r="50" spans="1:16" s="5" customFormat="1" x14ac:dyDescent="0.15">
      <c r="A50" s="68"/>
      <c r="B50" s="51" t="s">
        <v>102</v>
      </c>
      <c r="D50" s="48"/>
      <c r="E50" s="48"/>
      <c r="F50" s="48"/>
      <c r="G50" s="48"/>
      <c r="H50" s="48"/>
      <c r="I50" s="48"/>
      <c r="J50" s="48"/>
      <c r="K50" s="48"/>
    </row>
    <row r="51" spans="1:16" s="164" customFormat="1" ht="12" customHeight="1" x14ac:dyDescent="0.15">
      <c r="A51" s="161"/>
      <c r="B51" s="216" t="s">
        <v>153</v>
      </c>
      <c r="C51" s="162"/>
      <c r="D51" s="163"/>
      <c r="E51" s="163"/>
      <c r="F51" s="163"/>
      <c r="G51" s="163"/>
      <c r="H51" s="163"/>
      <c r="I51" s="163"/>
      <c r="J51" s="163"/>
      <c r="K51" s="163"/>
    </row>
    <row r="52" spans="1:16" ht="24.75" customHeight="1" x14ac:dyDescent="0.15">
      <c r="B52" s="189" t="s">
        <v>252</v>
      </c>
      <c r="C52" s="124"/>
    </row>
    <row r="53" spans="1:16" ht="50.25" customHeight="1" x14ac:dyDescent="0.15">
      <c r="B53" s="190" t="s">
        <v>297</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2018-04-13T15:50:47Z</dcterms:modified>
</cp:coreProperties>
</file>